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C.2" sheetId="16" r:id="rId1"/>
    <sheet name="L.3" sheetId="5" r:id="rId2"/>
    <sheet name="L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" hidden="1">L.3!$Z$1:$Z$239</definedName>
  </definedNames>
  <calcPr calcId="145621"/>
</workbook>
</file>

<file path=xl/calcChain.xml><?xml version="1.0" encoding="utf-8"?>
<calcChain xmlns="http://schemas.openxmlformats.org/spreadsheetml/2006/main">
  <c r="M81" i="23" l="1"/>
  <c r="M77" i="23" s="1"/>
  <c r="L81" i="23"/>
  <c r="K81" i="23"/>
  <c r="J81" i="23"/>
  <c r="I81" i="23"/>
  <c r="I77" i="23" s="1"/>
  <c r="H81" i="23"/>
  <c r="G81" i="23"/>
  <c r="F81" i="23"/>
  <c r="E81" i="23"/>
  <c r="E77" i="23" s="1"/>
  <c r="M78" i="23"/>
  <c r="L78" i="23"/>
  <c r="K78" i="23"/>
  <c r="K77" i="23" s="1"/>
  <c r="J78" i="23"/>
  <c r="J77" i="23" s="1"/>
  <c r="I78" i="23"/>
  <c r="H78" i="23"/>
  <c r="G78" i="23"/>
  <c r="G77" i="23" s="1"/>
  <c r="F78" i="23"/>
  <c r="F77" i="23" s="1"/>
  <c r="E78" i="23"/>
  <c r="L77" i="23"/>
  <c r="H77" i="23"/>
  <c r="M73" i="23"/>
  <c r="L73" i="23"/>
  <c r="K73" i="23"/>
  <c r="J73" i="23"/>
  <c r="I73" i="23"/>
  <c r="H73" i="23"/>
  <c r="G73" i="23"/>
  <c r="F73" i="23"/>
  <c r="E73" i="23"/>
  <c r="M68" i="23"/>
  <c r="M64" i="23" s="1"/>
  <c r="L68" i="23"/>
  <c r="K68" i="23"/>
  <c r="J68" i="23"/>
  <c r="I68" i="23"/>
  <c r="I64" i="23" s="1"/>
  <c r="H68" i="23"/>
  <c r="G68" i="23"/>
  <c r="F68" i="23"/>
  <c r="E68" i="23"/>
  <c r="E64" i="23" s="1"/>
  <c r="M65" i="23"/>
  <c r="L65" i="23"/>
  <c r="K65" i="23"/>
  <c r="K64" i="23" s="1"/>
  <c r="J65" i="23"/>
  <c r="J64" i="23" s="1"/>
  <c r="I65" i="23"/>
  <c r="H65" i="23"/>
  <c r="G65" i="23"/>
  <c r="G64" i="23" s="1"/>
  <c r="F65" i="23"/>
  <c r="F64" i="23" s="1"/>
  <c r="E65" i="23"/>
  <c r="L64" i="23"/>
  <c r="H64" i="23"/>
  <c r="M59" i="23"/>
  <c r="L59" i="23"/>
  <c r="K59" i="23"/>
  <c r="J59" i="23"/>
  <c r="I59" i="23"/>
  <c r="H59" i="23"/>
  <c r="G59" i="23"/>
  <c r="F59" i="23"/>
  <c r="E59" i="23"/>
  <c r="M56" i="23"/>
  <c r="M52" i="23" s="1"/>
  <c r="L56" i="23"/>
  <c r="K56" i="23"/>
  <c r="J56" i="23"/>
  <c r="I56" i="23"/>
  <c r="I52" i="23" s="1"/>
  <c r="H56" i="23"/>
  <c r="G56" i="23"/>
  <c r="F56" i="23"/>
  <c r="E56" i="23"/>
  <c r="E52" i="23" s="1"/>
  <c r="M53" i="23"/>
  <c r="L53" i="23"/>
  <c r="K53" i="23"/>
  <c r="K52" i="23" s="1"/>
  <c r="K51" i="23" s="1"/>
  <c r="J53" i="23"/>
  <c r="J52" i="23" s="1"/>
  <c r="I53" i="23"/>
  <c r="H53" i="23"/>
  <c r="G53" i="23"/>
  <c r="G52" i="23" s="1"/>
  <c r="G51" i="23" s="1"/>
  <c r="F53" i="23"/>
  <c r="F52" i="23" s="1"/>
  <c r="E53" i="23"/>
  <c r="L52" i="23"/>
  <c r="L51" i="23" s="1"/>
  <c r="H52" i="23"/>
  <c r="H51" i="23" s="1"/>
  <c r="M47" i="23"/>
  <c r="L47" i="23"/>
  <c r="K47" i="23"/>
  <c r="J47" i="23"/>
  <c r="I47" i="23"/>
  <c r="H47" i="23"/>
  <c r="G47" i="23"/>
  <c r="F47" i="23"/>
  <c r="E47" i="23"/>
  <c r="M8" i="23"/>
  <c r="L8" i="23"/>
  <c r="K8" i="23"/>
  <c r="J8" i="23"/>
  <c r="J4" i="23" s="1"/>
  <c r="I8" i="23"/>
  <c r="H8" i="23"/>
  <c r="G8" i="23"/>
  <c r="F8" i="23"/>
  <c r="F4" i="23" s="1"/>
  <c r="E8" i="23"/>
  <c r="M5" i="23"/>
  <c r="L5" i="23"/>
  <c r="L4" i="23" s="1"/>
  <c r="L92" i="23" s="1"/>
  <c r="K5" i="23"/>
  <c r="K4" i="23" s="1"/>
  <c r="J5" i="23"/>
  <c r="I5" i="23"/>
  <c r="H5" i="23"/>
  <c r="H4" i="23" s="1"/>
  <c r="H92" i="23" s="1"/>
  <c r="G5" i="23"/>
  <c r="G4" i="23" s="1"/>
  <c r="F5" i="23"/>
  <c r="E5" i="23"/>
  <c r="M4" i="23"/>
  <c r="I4" i="23"/>
  <c r="E4" i="23"/>
  <c r="M81" i="22"/>
  <c r="L81" i="22"/>
  <c r="K81" i="22"/>
  <c r="J81" i="22"/>
  <c r="J77" i="22" s="1"/>
  <c r="I81" i="22"/>
  <c r="H81" i="22"/>
  <c r="G81" i="22"/>
  <c r="F81" i="22"/>
  <c r="F77" i="22" s="1"/>
  <c r="E81" i="22"/>
  <c r="M78" i="22"/>
  <c r="L78" i="22"/>
  <c r="L77" i="22" s="1"/>
  <c r="K78" i="22"/>
  <c r="K77" i="22" s="1"/>
  <c r="J78" i="22"/>
  <c r="I78" i="22"/>
  <c r="H78" i="22"/>
  <c r="H77" i="22" s="1"/>
  <c r="G78" i="22"/>
  <c r="G77" i="22" s="1"/>
  <c r="F78" i="22"/>
  <c r="E78" i="22"/>
  <c r="M77" i="22"/>
  <c r="I77" i="22"/>
  <c r="E77" i="22"/>
  <c r="M73" i="22"/>
  <c r="L73" i="22"/>
  <c r="K73" i="22"/>
  <c r="J73" i="22"/>
  <c r="I73" i="22"/>
  <c r="H73" i="22"/>
  <c r="G73" i="22"/>
  <c r="F73" i="22"/>
  <c r="E73" i="22"/>
  <c r="M68" i="22"/>
  <c r="L68" i="22"/>
  <c r="K68" i="22"/>
  <c r="J68" i="22"/>
  <c r="J64" i="22" s="1"/>
  <c r="I68" i="22"/>
  <c r="H68" i="22"/>
  <c r="G68" i="22"/>
  <c r="F68" i="22"/>
  <c r="F64" i="22" s="1"/>
  <c r="E68" i="22"/>
  <c r="M65" i="22"/>
  <c r="L65" i="22"/>
  <c r="L64" i="22" s="1"/>
  <c r="K65" i="22"/>
  <c r="K64" i="22" s="1"/>
  <c r="J65" i="22"/>
  <c r="I65" i="22"/>
  <c r="H65" i="22"/>
  <c r="H64" i="22" s="1"/>
  <c r="G65" i="22"/>
  <c r="G64" i="22" s="1"/>
  <c r="F65" i="22"/>
  <c r="E65" i="22"/>
  <c r="M64" i="22"/>
  <c r="I64" i="22"/>
  <c r="E64" i="22"/>
  <c r="M59" i="22"/>
  <c r="L59" i="22"/>
  <c r="K59" i="22"/>
  <c r="J59" i="22"/>
  <c r="I59" i="22"/>
  <c r="H59" i="22"/>
  <c r="G59" i="22"/>
  <c r="F59" i="22"/>
  <c r="E59" i="22"/>
  <c r="M56" i="22"/>
  <c r="L56" i="22"/>
  <c r="K56" i="22"/>
  <c r="J56" i="22"/>
  <c r="I56" i="22"/>
  <c r="H56" i="22"/>
  <c r="G56" i="22"/>
  <c r="F56" i="22"/>
  <c r="E56" i="22"/>
  <c r="M53" i="22"/>
  <c r="L53" i="22"/>
  <c r="L52" i="22" s="1"/>
  <c r="K53" i="22"/>
  <c r="K52" i="22" s="1"/>
  <c r="J53" i="22"/>
  <c r="J52" i="22" s="1"/>
  <c r="I53" i="22"/>
  <c r="H53" i="22"/>
  <c r="H52" i="22" s="1"/>
  <c r="G53" i="22"/>
  <c r="G52" i="22" s="1"/>
  <c r="F53" i="22"/>
  <c r="F52" i="22" s="1"/>
  <c r="E53" i="22"/>
  <c r="M52" i="22"/>
  <c r="M51" i="22" s="1"/>
  <c r="I52" i="22"/>
  <c r="I51" i="22" s="1"/>
  <c r="E52" i="22"/>
  <c r="E51" i="22" s="1"/>
  <c r="M47" i="22"/>
  <c r="L47" i="22"/>
  <c r="K47" i="22"/>
  <c r="J47" i="22"/>
  <c r="I47" i="22"/>
  <c r="H47" i="22"/>
  <c r="G47" i="22"/>
  <c r="F47" i="22"/>
  <c r="E47" i="22"/>
  <c r="M8" i="22"/>
  <c r="L8" i="22"/>
  <c r="K8" i="22"/>
  <c r="K4" i="22" s="1"/>
  <c r="J8" i="22"/>
  <c r="I8" i="22"/>
  <c r="H8" i="22"/>
  <c r="G8" i="22"/>
  <c r="G4" i="22" s="1"/>
  <c r="F8" i="22"/>
  <c r="E8" i="22"/>
  <c r="M5" i="22"/>
  <c r="M4" i="22" s="1"/>
  <c r="L5" i="22"/>
  <c r="L4" i="22" s="1"/>
  <c r="K5" i="22"/>
  <c r="J5" i="22"/>
  <c r="I5" i="22"/>
  <c r="I4" i="22" s="1"/>
  <c r="I92" i="22" s="1"/>
  <c r="H5" i="22"/>
  <c r="H4" i="22" s="1"/>
  <c r="G5" i="22"/>
  <c r="F5" i="22"/>
  <c r="E5" i="22"/>
  <c r="E4" i="22" s="1"/>
  <c r="J4" i="22"/>
  <c r="F4" i="22"/>
  <c r="M81" i="21"/>
  <c r="L81" i="21"/>
  <c r="K81" i="21"/>
  <c r="K77" i="21" s="1"/>
  <c r="J81" i="21"/>
  <c r="I81" i="21"/>
  <c r="H81" i="21"/>
  <c r="G81" i="21"/>
  <c r="G77" i="21" s="1"/>
  <c r="F81" i="21"/>
  <c r="E81" i="21"/>
  <c r="M78" i="21"/>
  <c r="M77" i="21" s="1"/>
  <c r="L78" i="21"/>
  <c r="L77" i="21" s="1"/>
  <c r="K78" i="21"/>
  <c r="J78" i="21"/>
  <c r="I78" i="21"/>
  <c r="I77" i="21" s="1"/>
  <c r="H78" i="21"/>
  <c r="H77" i="21" s="1"/>
  <c r="G78" i="21"/>
  <c r="F78" i="21"/>
  <c r="E78" i="21"/>
  <c r="E77" i="21" s="1"/>
  <c r="J77" i="21"/>
  <c r="F77" i="21"/>
  <c r="M73" i="21"/>
  <c r="L73" i="21"/>
  <c r="K73" i="21"/>
  <c r="J73" i="21"/>
  <c r="I73" i="21"/>
  <c r="H73" i="21"/>
  <c r="G73" i="21"/>
  <c r="F73" i="21"/>
  <c r="E73" i="21"/>
  <c r="M68" i="21"/>
  <c r="L68" i="21"/>
  <c r="K68" i="21"/>
  <c r="K64" i="21" s="1"/>
  <c r="J68" i="21"/>
  <c r="I68" i="21"/>
  <c r="H68" i="21"/>
  <c r="G68" i="21"/>
  <c r="G64" i="21" s="1"/>
  <c r="F68" i="21"/>
  <c r="E68" i="21"/>
  <c r="M65" i="21"/>
  <c r="M64" i="21" s="1"/>
  <c r="L65" i="21"/>
  <c r="L64" i="21" s="1"/>
  <c r="K65" i="21"/>
  <c r="J65" i="21"/>
  <c r="I65" i="21"/>
  <c r="I64" i="21" s="1"/>
  <c r="H65" i="21"/>
  <c r="H64" i="21" s="1"/>
  <c r="G65" i="21"/>
  <c r="F65" i="21"/>
  <c r="E65" i="21"/>
  <c r="E64" i="21" s="1"/>
  <c r="J64" i="21"/>
  <c r="F64" i="21"/>
  <c r="M59" i="21"/>
  <c r="L59" i="21"/>
  <c r="K59" i="21"/>
  <c r="J59" i="21"/>
  <c r="I59" i="21"/>
  <c r="H59" i="21"/>
  <c r="G59" i="21"/>
  <c r="F59" i="21"/>
  <c r="E59" i="21"/>
  <c r="M56" i="21"/>
  <c r="L56" i="21"/>
  <c r="K56" i="21"/>
  <c r="K52" i="21" s="1"/>
  <c r="J56" i="21"/>
  <c r="I56" i="21"/>
  <c r="H56" i="21"/>
  <c r="G56" i="21"/>
  <c r="G52" i="21" s="1"/>
  <c r="F56" i="21"/>
  <c r="E56" i="21"/>
  <c r="M53" i="21"/>
  <c r="M52" i="21" s="1"/>
  <c r="L53" i="21"/>
  <c r="L52" i="21" s="1"/>
  <c r="K53" i="21"/>
  <c r="J53" i="21"/>
  <c r="I53" i="21"/>
  <c r="I52" i="21" s="1"/>
  <c r="H53" i="21"/>
  <c r="H52" i="21" s="1"/>
  <c r="G53" i="21"/>
  <c r="F53" i="21"/>
  <c r="E53" i="21"/>
  <c r="E52" i="21" s="1"/>
  <c r="J52" i="21"/>
  <c r="J51" i="21" s="1"/>
  <c r="F52" i="21"/>
  <c r="F51" i="21" s="1"/>
  <c r="M47" i="21"/>
  <c r="L47" i="21"/>
  <c r="K47" i="21"/>
  <c r="J47" i="21"/>
  <c r="I47" i="21"/>
  <c r="H47" i="21"/>
  <c r="G47" i="21"/>
  <c r="F47" i="21"/>
  <c r="E47" i="21"/>
  <c r="M8" i="21"/>
  <c r="L8" i="21"/>
  <c r="L4" i="21" s="1"/>
  <c r="K8" i="21"/>
  <c r="J8" i="21"/>
  <c r="I8" i="21"/>
  <c r="H8" i="21"/>
  <c r="H4" i="21" s="1"/>
  <c r="G8" i="21"/>
  <c r="F8" i="21"/>
  <c r="E8" i="21"/>
  <c r="M5" i="21"/>
  <c r="M4" i="21" s="1"/>
  <c r="L5" i="21"/>
  <c r="K5" i="21"/>
  <c r="J5" i="21"/>
  <c r="J4" i="21" s="1"/>
  <c r="J92" i="21" s="1"/>
  <c r="I5" i="21"/>
  <c r="I4" i="21" s="1"/>
  <c r="H5" i="21"/>
  <c r="G5" i="21"/>
  <c r="F5" i="21"/>
  <c r="F4" i="21" s="1"/>
  <c r="F92" i="21" s="1"/>
  <c r="E5" i="21"/>
  <c r="E4" i="21" s="1"/>
  <c r="K4" i="21"/>
  <c r="G4" i="21"/>
  <c r="M81" i="20"/>
  <c r="L81" i="20"/>
  <c r="L77" i="20" s="1"/>
  <c r="K81" i="20"/>
  <c r="J81" i="20"/>
  <c r="I81" i="20"/>
  <c r="H81" i="20"/>
  <c r="H77" i="20" s="1"/>
  <c r="G81" i="20"/>
  <c r="F81" i="20"/>
  <c r="E81" i="20"/>
  <c r="M78" i="20"/>
  <c r="M77" i="20" s="1"/>
  <c r="L78" i="20"/>
  <c r="K78" i="20"/>
  <c r="J78" i="20"/>
  <c r="J77" i="20" s="1"/>
  <c r="I78" i="20"/>
  <c r="I77" i="20" s="1"/>
  <c r="H78" i="20"/>
  <c r="G78" i="20"/>
  <c r="F78" i="20"/>
  <c r="F77" i="20" s="1"/>
  <c r="E78" i="20"/>
  <c r="E77" i="20" s="1"/>
  <c r="K77" i="20"/>
  <c r="G77" i="20"/>
  <c r="M73" i="20"/>
  <c r="L73" i="20"/>
  <c r="K73" i="20"/>
  <c r="J73" i="20"/>
  <c r="I73" i="20"/>
  <c r="H73" i="20"/>
  <c r="G73" i="20"/>
  <c r="F73" i="20"/>
  <c r="E73" i="20"/>
  <c r="M68" i="20"/>
  <c r="L68" i="20"/>
  <c r="L64" i="20" s="1"/>
  <c r="K68" i="20"/>
  <c r="J68" i="20"/>
  <c r="I68" i="20"/>
  <c r="H68" i="20"/>
  <c r="H64" i="20" s="1"/>
  <c r="G68" i="20"/>
  <c r="F68" i="20"/>
  <c r="E68" i="20"/>
  <c r="M65" i="20"/>
  <c r="M64" i="20" s="1"/>
  <c r="L65" i="20"/>
  <c r="K65" i="20"/>
  <c r="J65" i="20"/>
  <c r="J64" i="20" s="1"/>
  <c r="I65" i="20"/>
  <c r="I64" i="20" s="1"/>
  <c r="H65" i="20"/>
  <c r="G65" i="20"/>
  <c r="F65" i="20"/>
  <c r="F64" i="20" s="1"/>
  <c r="E65" i="20"/>
  <c r="E64" i="20" s="1"/>
  <c r="K64" i="20"/>
  <c r="G64" i="20"/>
  <c r="M59" i="20"/>
  <c r="L59" i="20"/>
  <c r="K59" i="20"/>
  <c r="J59" i="20"/>
  <c r="I59" i="20"/>
  <c r="H59" i="20"/>
  <c r="G59" i="20"/>
  <c r="F59" i="20"/>
  <c r="E59" i="20"/>
  <c r="M56" i="20"/>
  <c r="L56" i="20"/>
  <c r="L52" i="20" s="1"/>
  <c r="L51" i="20" s="1"/>
  <c r="K56" i="20"/>
  <c r="J56" i="20"/>
  <c r="I56" i="20"/>
  <c r="H56" i="20"/>
  <c r="H52" i="20" s="1"/>
  <c r="H51" i="20" s="1"/>
  <c r="G56" i="20"/>
  <c r="F56" i="20"/>
  <c r="E56" i="20"/>
  <c r="M53" i="20"/>
  <c r="M52" i="20" s="1"/>
  <c r="M51" i="20" s="1"/>
  <c r="L53" i="20"/>
  <c r="K53" i="20"/>
  <c r="J53" i="20"/>
  <c r="J52" i="20" s="1"/>
  <c r="I53" i="20"/>
  <c r="I52" i="20" s="1"/>
  <c r="I51" i="20" s="1"/>
  <c r="H53" i="20"/>
  <c r="G53" i="20"/>
  <c r="F53" i="20"/>
  <c r="F52" i="20" s="1"/>
  <c r="E53" i="20"/>
  <c r="E52" i="20" s="1"/>
  <c r="E51" i="20" s="1"/>
  <c r="K52" i="20"/>
  <c r="K51" i="20" s="1"/>
  <c r="G52" i="20"/>
  <c r="G51" i="20" s="1"/>
  <c r="M47" i="20"/>
  <c r="L47" i="20"/>
  <c r="K47" i="20"/>
  <c r="J47" i="20"/>
  <c r="I47" i="20"/>
  <c r="H47" i="20"/>
  <c r="G47" i="20"/>
  <c r="F47" i="20"/>
  <c r="E47" i="20"/>
  <c r="M8" i="20"/>
  <c r="M4" i="20" s="1"/>
  <c r="M92" i="20" s="1"/>
  <c r="L8" i="20"/>
  <c r="K8" i="20"/>
  <c r="J8" i="20"/>
  <c r="I8" i="20"/>
  <c r="I4" i="20" s="1"/>
  <c r="I92" i="20" s="1"/>
  <c r="H8" i="20"/>
  <c r="G8" i="20"/>
  <c r="F8" i="20"/>
  <c r="E8" i="20"/>
  <c r="E4" i="20" s="1"/>
  <c r="E92" i="20" s="1"/>
  <c r="M5" i="20"/>
  <c r="L5" i="20"/>
  <c r="K5" i="20"/>
  <c r="K4" i="20" s="1"/>
  <c r="J5" i="20"/>
  <c r="J4" i="20" s="1"/>
  <c r="I5" i="20"/>
  <c r="H5" i="20"/>
  <c r="G5" i="20"/>
  <c r="G4" i="20" s="1"/>
  <c r="F5" i="20"/>
  <c r="F4" i="20" s="1"/>
  <c r="E5" i="20"/>
  <c r="L4" i="20"/>
  <c r="L92" i="20" s="1"/>
  <c r="H4" i="20"/>
  <c r="M81" i="19"/>
  <c r="M77" i="19" s="1"/>
  <c r="L81" i="19"/>
  <c r="K81" i="19"/>
  <c r="J81" i="19"/>
  <c r="I81" i="19"/>
  <c r="I77" i="19" s="1"/>
  <c r="H81" i="19"/>
  <c r="G81" i="19"/>
  <c r="F81" i="19"/>
  <c r="E81" i="19"/>
  <c r="E77" i="19" s="1"/>
  <c r="M78" i="19"/>
  <c r="L78" i="19"/>
  <c r="K78" i="19"/>
  <c r="K77" i="19" s="1"/>
  <c r="J78" i="19"/>
  <c r="J77" i="19" s="1"/>
  <c r="I78" i="19"/>
  <c r="H78" i="19"/>
  <c r="G78" i="19"/>
  <c r="G77" i="19" s="1"/>
  <c r="F78" i="19"/>
  <c r="F77" i="19" s="1"/>
  <c r="E78" i="19"/>
  <c r="L77" i="19"/>
  <c r="H77" i="19"/>
  <c r="M73" i="19"/>
  <c r="L73" i="19"/>
  <c r="K73" i="19"/>
  <c r="J73" i="19"/>
  <c r="I73" i="19"/>
  <c r="H73" i="19"/>
  <c r="G73" i="19"/>
  <c r="F73" i="19"/>
  <c r="E73" i="19"/>
  <c r="M68" i="19"/>
  <c r="M64" i="19" s="1"/>
  <c r="L68" i="19"/>
  <c r="K68" i="19"/>
  <c r="J68" i="19"/>
  <c r="I68" i="19"/>
  <c r="I64" i="19" s="1"/>
  <c r="H68" i="19"/>
  <c r="G68" i="19"/>
  <c r="F68" i="19"/>
  <c r="E68" i="19"/>
  <c r="E64" i="19" s="1"/>
  <c r="M65" i="19"/>
  <c r="L65" i="19"/>
  <c r="K65" i="19"/>
  <c r="K64" i="19" s="1"/>
  <c r="J65" i="19"/>
  <c r="J64" i="19" s="1"/>
  <c r="I65" i="19"/>
  <c r="H65" i="19"/>
  <c r="G65" i="19"/>
  <c r="G64" i="19" s="1"/>
  <c r="F65" i="19"/>
  <c r="F64" i="19" s="1"/>
  <c r="E65" i="19"/>
  <c r="L64" i="19"/>
  <c r="H64" i="19"/>
  <c r="M59" i="19"/>
  <c r="L59" i="19"/>
  <c r="K59" i="19"/>
  <c r="J59" i="19"/>
  <c r="I59" i="19"/>
  <c r="H59" i="19"/>
  <c r="G59" i="19"/>
  <c r="F59" i="19"/>
  <c r="E59" i="19"/>
  <c r="M56" i="19"/>
  <c r="M52" i="19" s="1"/>
  <c r="L56" i="19"/>
  <c r="K56" i="19"/>
  <c r="J56" i="19"/>
  <c r="I56" i="19"/>
  <c r="I52" i="19" s="1"/>
  <c r="I51" i="19" s="1"/>
  <c r="H56" i="19"/>
  <c r="G56" i="19"/>
  <c r="F56" i="19"/>
  <c r="E56" i="19"/>
  <c r="E52" i="19" s="1"/>
  <c r="E51" i="19" s="1"/>
  <c r="M53" i="19"/>
  <c r="L53" i="19"/>
  <c r="K53" i="19"/>
  <c r="K52" i="19" s="1"/>
  <c r="J53" i="19"/>
  <c r="J52" i="19" s="1"/>
  <c r="J51" i="19" s="1"/>
  <c r="I53" i="19"/>
  <c r="H53" i="19"/>
  <c r="G53" i="19"/>
  <c r="G52" i="19" s="1"/>
  <c r="F53" i="19"/>
  <c r="F52" i="19" s="1"/>
  <c r="F51" i="19" s="1"/>
  <c r="E53" i="19"/>
  <c r="L52" i="19"/>
  <c r="L51" i="19" s="1"/>
  <c r="H52" i="19"/>
  <c r="H51" i="19" s="1"/>
  <c r="M47" i="19"/>
  <c r="L47" i="19"/>
  <c r="K47" i="19"/>
  <c r="J47" i="19"/>
  <c r="I47" i="19"/>
  <c r="H47" i="19"/>
  <c r="G47" i="19"/>
  <c r="F47" i="19"/>
  <c r="E47" i="19"/>
  <c r="M8" i="19"/>
  <c r="L8" i="19"/>
  <c r="K8" i="19"/>
  <c r="J8" i="19"/>
  <c r="J4" i="19" s="1"/>
  <c r="I8" i="19"/>
  <c r="H8" i="19"/>
  <c r="G8" i="19"/>
  <c r="F8" i="19"/>
  <c r="E8" i="19"/>
  <c r="M5" i="19"/>
  <c r="L5" i="19"/>
  <c r="L4" i="19" s="1"/>
  <c r="K5" i="19"/>
  <c r="K4" i="19" s="1"/>
  <c r="J5" i="19"/>
  <c r="I5" i="19"/>
  <c r="H5" i="19"/>
  <c r="H4" i="19" s="1"/>
  <c r="H92" i="19" s="1"/>
  <c r="G5" i="19"/>
  <c r="G4" i="19" s="1"/>
  <c r="F5" i="19"/>
  <c r="F4" i="19" s="1"/>
  <c r="E5" i="19"/>
  <c r="M4" i="19"/>
  <c r="I4" i="19"/>
  <c r="E4" i="19"/>
  <c r="M81" i="18"/>
  <c r="L81" i="18"/>
  <c r="K81" i="18"/>
  <c r="J81" i="18"/>
  <c r="I81" i="18"/>
  <c r="H81" i="18"/>
  <c r="G81" i="18"/>
  <c r="F81" i="18"/>
  <c r="E81" i="18"/>
  <c r="M78" i="18"/>
  <c r="L78" i="18"/>
  <c r="L77" i="18" s="1"/>
  <c r="K78" i="18"/>
  <c r="J78" i="18"/>
  <c r="J77" i="18" s="1"/>
  <c r="I78" i="18"/>
  <c r="H78" i="18"/>
  <c r="H77" i="18" s="1"/>
  <c r="G78" i="18"/>
  <c r="F78" i="18"/>
  <c r="F77" i="18" s="1"/>
  <c r="E78" i="18"/>
  <c r="M77" i="18"/>
  <c r="I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I68" i="18"/>
  <c r="H68" i="18"/>
  <c r="G68" i="18"/>
  <c r="F68" i="18"/>
  <c r="E68" i="18"/>
  <c r="M65" i="18"/>
  <c r="L65" i="18"/>
  <c r="L64" i="18" s="1"/>
  <c r="K65" i="18"/>
  <c r="J65" i="18"/>
  <c r="J64" i="18" s="1"/>
  <c r="I65" i="18"/>
  <c r="H65" i="18"/>
  <c r="H64" i="18" s="1"/>
  <c r="G65" i="18"/>
  <c r="F65" i="18"/>
  <c r="F64" i="18" s="1"/>
  <c r="E65" i="18"/>
  <c r="M64" i="18"/>
  <c r="I64" i="18"/>
  <c r="E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J56" i="18"/>
  <c r="I56" i="18"/>
  <c r="H56" i="18"/>
  <c r="G56" i="18"/>
  <c r="F56" i="18"/>
  <c r="E56" i="18"/>
  <c r="M53" i="18"/>
  <c r="L53" i="18"/>
  <c r="L52" i="18" s="1"/>
  <c r="L51" i="18" s="1"/>
  <c r="K53" i="18"/>
  <c r="J53" i="18"/>
  <c r="J52" i="18" s="1"/>
  <c r="J51" i="18" s="1"/>
  <c r="I53" i="18"/>
  <c r="H53" i="18"/>
  <c r="H52" i="18" s="1"/>
  <c r="H51" i="18" s="1"/>
  <c r="G53" i="18"/>
  <c r="F53" i="18"/>
  <c r="F52" i="18" s="1"/>
  <c r="E53" i="18"/>
  <c r="M52" i="18"/>
  <c r="M51" i="18" s="1"/>
  <c r="I52" i="18"/>
  <c r="I51" i="18" s="1"/>
  <c r="E52" i="18"/>
  <c r="F51" i="18"/>
  <c r="M47" i="18"/>
  <c r="L47" i="18"/>
  <c r="K47" i="18"/>
  <c r="J47" i="18"/>
  <c r="I47" i="18"/>
  <c r="H47" i="18"/>
  <c r="G47" i="18"/>
  <c r="F47" i="18"/>
  <c r="E47" i="18"/>
  <c r="M8" i="18"/>
  <c r="L8" i="18"/>
  <c r="K8" i="18"/>
  <c r="K4" i="18" s="1"/>
  <c r="J8" i="18"/>
  <c r="I8" i="18"/>
  <c r="H8" i="18"/>
  <c r="G8" i="18"/>
  <c r="G4" i="18" s="1"/>
  <c r="F8" i="18"/>
  <c r="E8" i="18"/>
  <c r="M5" i="18"/>
  <c r="M4" i="18" s="1"/>
  <c r="L5" i="18"/>
  <c r="L4" i="18" s="1"/>
  <c r="L92" i="18" s="1"/>
  <c r="K5" i="18"/>
  <c r="J5" i="18"/>
  <c r="I5" i="18"/>
  <c r="I4" i="18" s="1"/>
  <c r="H5" i="18"/>
  <c r="H4" i="18" s="1"/>
  <c r="H92" i="18" s="1"/>
  <c r="G5" i="18"/>
  <c r="F5" i="18"/>
  <c r="E5" i="18"/>
  <c r="E4" i="18" s="1"/>
  <c r="J4" i="18"/>
  <c r="F4" i="18"/>
  <c r="F92" i="18" s="1"/>
  <c r="M36" i="17"/>
  <c r="L36" i="17"/>
  <c r="K36" i="17"/>
  <c r="J36" i="17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L10" i="17"/>
  <c r="K10" i="17"/>
  <c r="J10" i="17"/>
  <c r="J9" i="17" s="1"/>
  <c r="J40" i="17" s="1"/>
  <c r="I10" i="17"/>
  <c r="H10" i="17"/>
  <c r="G10" i="17"/>
  <c r="F10" i="17"/>
  <c r="F9" i="17" s="1"/>
  <c r="F40" i="17" s="1"/>
  <c r="E10" i="17"/>
  <c r="M9" i="17"/>
  <c r="L9" i="17"/>
  <c r="K9" i="17"/>
  <c r="K40" i="17" s="1"/>
  <c r="I9" i="17"/>
  <c r="H9" i="17"/>
  <c r="G9" i="17"/>
  <c r="G40" i="17" s="1"/>
  <c r="E9" i="17"/>
  <c r="M4" i="17"/>
  <c r="L4" i="17"/>
  <c r="L40" i="17" s="1"/>
  <c r="K4" i="17"/>
  <c r="J4" i="17"/>
  <c r="I4" i="17"/>
  <c r="H4" i="17"/>
  <c r="H40" i="17" s="1"/>
  <c r="G4" i="17"/>
  <c r="F4" i="17"/>
  <c r="E4" i="17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K16" i="15"/>
  <c r="J16" i="15"/>
  <c r="I16" i="15"/>
  <c r="H16" i="15"/>
  <c r="G16" i="15"/>
  <c r="F16" i="15"/>
  <c r="F26" i="15" s="1"/>
  <c r="E16" i="15"/>
  <c r="D16" i="15"/>
  <c r="C16" i="15"/>
  <c r="K8" i="15"/>
  <c r="J8" i="15"/>
  <c r="I8" i="15"/>
  <c r="H8" i="15"/>
  <c r="G8" i="15"/>
  <c r="F8" i="15"/>
  <c r="E8" i="15"/>
  <c r="E26" i="15" s="1"/>
  <c r="D8" i="15"/>
  <c r="C8" i="15"/>
  <c r="C26" i="15" s="1"/>
  <c r="K4" i="15"/>
  <c r="J4" i="15"/>
  <c r="J26" i="15" s="1"/>
  <c r="I4" i="15"/>
  <c r="I26" i="15" s="1"/>
  <c r="H4" i="15"/>
  <c r="H26" i="15" s="1"/>
  <c r="G4" i="15"/>
  <c r="F4" i="15"/>
  <c r="E4" i="15"/>
  <c r="D4" i="15"/>
  <c r="D26" i="15" s="1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K26" i="13"/>
  <c r="G26" i="13"/>
  <c r="C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I26" i="13" s="1"/>
  <c r="H8" i="13"/>
  <c r="G8" i="13"/>
  <c r="F8" i="13"/>
  <c r="E8" i="13"/>
  <c r="E26" i="13" s="1"/>
  <c r="D8" i="13"/>
  <c r="C8" i="13"/>
  <c r="K4" i="13"/>
  <c r="J4" i="13"/>
  <c r="J26" i="13" s="1"/>
  <c r="I4" i="13"/>
  <c r="H4" i="13"/>
  <c r="H26" i="13" s="1"/>
  <c r="G4" i="13"/>
  <c r="F4" i="13"/>
  <c r="F26" i="13" s="1"/>
  <c r="E4" i="13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I26" i="11"/>
  <c r="E26" i="11"/>
  <c r="K16" i="11"/>
  <c r="J16" i="11"/>
  <c r="I16" i="11"/>
  <c r="H16" i="11"/>
  <c r="G16" i="11"/>
  <c r="F16" i="11"/>
  <c r="E16" i="11"/>
  <c r="D16" i="11"/>
  <c r="C16" i="11"/>
  <c r="K8" i="11"/>
  <c r="K26" i="11" s="1"/>
  <c r="J8" i="11"/>
  <c r="I8" i="11"/>
  <c r="H8" i="11"/>
  <c r="G8" i="11"/>
  <c r="G26" i="11" s="1"/>
  <c r="F8" i="11"/>
  <c r="E8" i="11"/>
  <c r="D8" i="11"/>
  <c r="C8" i="11"/>
  <c r="C26" i="11" s="1"/>
  <c r="K4" i="11"/>
  <c r="J4" i="11"/>
  <c r="J26" i="11" s="1"/>
  <c r="I4" i="11"/>
  <c r="H4" i="11"/>
  <c r="H26" i="11" s="1"/>
  <c r="G4" i="11"/>
  <c r="F4" i="11"/>
  <c r="F26" i="11" s="1"/>
  <c r="E4" i="1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26" i="9"/>
  <c r="G26" i="9"/>
  <c r="C26" i="9"/>
  <c r="K16" i="9"/>
  <c r="J16" i="9"/>
  <c r="I16" i="9"/>
  <c r="H16" i="9"/>
  <c r="G16" i="9"/>
  <c r="F16" i="9"/>
  <c r="E16" i="9"/>
  <c r="D16" i="9"/>
  <c r="C16" i="9"/>
  <c r="K8" i="9"/>
  <c r="J8" i="9"/>
  <c r="I8" i="9"/>
  <c r="I26" i="9" s="1"/>
  <c r="H8" i="9"/>
  <c r="G8" i="9"/>
  <c r="F8" i="9"/>
  <c r="E8" i="9"/>
  <c r="E26" i="9" s="1"/>
  <c r="D8" i="9"/>
  <c r="C8" i="9"/>
  <c r="K4" i="9"/>
  <c r="J4" i="9"/>
  <c r="J26" i="9" s="1"/>
  <c r="I4" i="9"/>
  <c r="H4" i="9"/>
  <c r="H26" i="9" s="1"/>
  <c r="G4" i="9"/>
  <c r="F4" i="9"/>
  <c r="F26" i="9" s="1"/>
  <c r="E4" i="9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H4" i="7"/>
  <c r="H26" i="7" s="1"/>
  <c r="G4" i="7"/>
  <c r="G26" i="7" s="1"/>
  <c r="F4" i="7"/>
  <c r="F26" i="7" s="1"/>
  <c r="E4" i="7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K30" i="5"/>
  <c r="G30" i="5"/>
  <c r="C30" i="5"/>
  <c r="K26" i="5"/>
  <c r="H26" i="5"/>
  <c r="H30" i="5" s="1"/>
  <c r="G26" i="5"/>
  <c r="D26" i="5"/>
  <c r="D30" i="5" s="1"/>
  <c r="C26" i="5"/>
  <c r="Z20" i="5"/>
  <c r="K20" i="5"/>
  <c r="J20" i="5"/>
  <c r="J26" i="5" s="1"/>
  <c r="J30" i="5" s="1"/>
  <c r="I20" i="5"/>
  <c r="I26" i="5" s="1"/>
  <c r="I30" i="5" s="1"/>
  <c r="H20" i="5"/>
  <c r="G20" i="5"/>
  <c r="F20" i="5"/>
  <c r="F26" i="5" s="1"/>
  <c r="F30" i="5" s="1"/>
  <c r="E20" i="5"/>
  <c r="E26" i="5" s="1"/>
  <c r="E30" i="5" s="1"/>
  <c r="D20" i="5"/>
  <c r="C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H26" i="4"/>
  <c r="H30" i="4" s="1"/>
  <c r="D26" i="4"/>
  <c r="D30" i="4" s="1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K30" i="4" s="1"/>
  <c r="J4" i="4"/>
  <c r="J26" i="4" s="1"/>
  <c r="J30" i="4" s="1"/>
  <c r="I4" i="4"/>
  <c r="I26" i="4" s="1"/>
  <c r="I30" i="4" s="1"/>
  <c r="H4" i="4"/>
  <c r="G4" i="4"/>
  <c r="G26" i="4" s="1"/>
  <c r="G30" i="4" s="1"/>
  <c r="F4" i="4"/>
  <c r="F26" i="4" s="1"/>
  <c r="F30" i="4" s="1"/>
  <c r="E4" i="4"/>
  <c r="E26" i="4" s="1"/>
  <c r="E30" i="4" s="1"/>
  <c r="D4" i="4"/>
  <c r="C4" i="4"/>
  <c r="C26" i="4" s="1"/>
  <c r="C30" i="4" s="1"/>
  <c r="J92" i="18" l="1"/>
  <c r="E40" i="17"/>
  <c r="I40" i="17"/>
  <c r="M40" i="17"/>
  <c r="I92" i="18"/>
  <c r="M92" i="18"/>
  <c r="G64" i="18"/>
  <c r="K64" i="18"/>
  <c r="E92" i="19"/>
  <c r="F92" i="19"/>
  <c r="H92" i="20"/>
  <c r="G92" i="20"/>
  <c r="K92" i="20"/>
  <c r="F51" i="20"/>
  <c r="J51" i="20"/>
  <c r="E92" i="22"/>
  <c r="M92" i="22"/>
  <c r="G51" i="22"/>
  <c r="K51" i="22"/>
  <c r="E51" i="18"/>
  <c r="E92" i="18" s="1"/>
  <c r="I92" i="19"/>
  <c r="J92" i="19"/>
  <c r="M51" i="19"/>
  <c r="H51" i="21"/>
  <c r="H92" i="21" s="1"/>
  <c r="L51" i="21"/>
  <c r="L92" i="21" s="1"/>
  <c r="G51" i="21"/>
  <c r="K51" i="21"/>
  <c r="K92" i="21" s="1"/>
  <c r="H51" i="22"/>
  <c r="L51" i="22"/>
  <c r="G92" i="23"/>
  <c r="K92" i="23"/>
  <c r="F51" i="23"/>
  <c r="F92" i="23" s="1"/>
  <c r="J51" i="23"/>
  <c r="J92" i="23" s="1"/>
  <c r="E51" i="23"/>
  <c r="E92" i="23" s="1"/>
  <c r="I51" i="23"/>
  <c r="I92" i="23" s="1"/>
  <c r="M51" i="23"/>
  <c r="G26" i="15"/>
  <c r="K26" i="15"/>
  <c r="G52" i="18"/>
  <c r="G51" i="18" s="1"/>
  <c r="K52" i="18"/>
  <c r="K51" i="18" s="1"/>
  <c r="G77" i="18"/>
  <c r="K77" i="18"/>
  <c r="M92" i="19"/>
  <c r="L92" i="19"/>
  <c r="G51" i="19"/>
  <c r="G92" i="19" s="1"/>
  <c r="K51" i="19"/>
  <c r="K92" i="19" s="1"/>
  <c r="E51" i="21"/>
  <c r="E92" i="21" s="1"/>
  <c r="I51" i="21"/>
  <c r="I92" i="21" s="1"/>
  <c r="M51" i="21"/>
  <c r="M92" i="21" s="1"/>
  <c r="M92" i="23"/>
  <c r="G92" i="18"/>
  <c r="K92" i="18"/>
  <c r="F92" i="20"/>
  <c r="J92" i="20"/>
  <c r="G92" i="21"/>
  <c r="H92" i="22"/>
  <c r="L92" i="22"/>
  <c r="G92" i="22"/>
  <c r="K92" i="22"/>
  <c r="F51" i="22"/>
  <c r="F92" i="22" s="1"/>
  <c r="J51" i="22"/>
  <c r="J92" i="22" s="1"/>
</calcChain>
</file>

<file path=xl/sharedStrings.xml><?xml version="1.0" encoding="utf-8"?>
<sst xmlns="http://schemas.openxmlformats.org/spreadsheetml/2006/main" count="9193" uniqueCount="191">
  <si>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</si>
  <si>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</si>
  <si>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</si>
  <si>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</si>
  <si>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</si>
  <si>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</si>
  <si>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2010/11</t>
  </si>
  <si>
    <t>2011/12</t>
  </si>
  <si>
    <t>2012/13</t>
  </si>
  <si>
    <t>2013/14</t>
  </si>
  <si>
    <t>2014/15</t>
  </si>
  <si>
    <t>2015/16</t>
  </si>
  <si>
    <t>2016/17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</si>
  <si>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</si>
  <si>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</si>
  <si>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</si>
  <si>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</si>
  <si>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</si>
  <si>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</si>
  <si>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</si>
  <si>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</si>
  <si>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</si>
  <si>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</si>
  <si>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</si>
  <si>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</si>
  <si>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</si>
  <si>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</si>
  <si>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</si>
  <si>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</si>
  <si>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</si>
  <si>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</si>
  <si>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</si>
  <si>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</si>
  <si>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</si>
  <si>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</si>
  <si>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</si>
  <si>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</si>
  <si>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>Total economic classification</t>
  </si>
  <si>
    <t>LESS:</t>
  </si>
  <si>
    <r>
      <t>Departmental receipts not surrendered to Provincial Revenue Fund</t>
    </r>
    <r>
      <rPr>
        <vertAlign val="superscript"/>
        <sz val="8"/>
        <color indexed="8"/>
        <rFont val="Arial Narrow"/>
        <family val="2"/>
      </rPr>
      <t>1</t>
    </r>
  </si>
  <si>
    <t>(Amount to be financed from revenue collected in terms of Section 13 (2) of the PFMA)</t>
  </si>
  <si>
    <t>Adjusted total economic classification</t>
  </si>
  <si>
    <t>Filter</t>
  </si>
  <si>
    <t>Programmes</t>
  </si>
  <si>
    <t>Total</t>
  </si>
  <si>
    <t>Direct charge on the Provincial Revenue Fund</t>
  </si>
  <si>
    <t>Members remuneration</t>
  </si>
  <si>
    <t>Other (Specify)</t>
  </si>
  <si>
    <t>Total payments and estimates</t>
  </si>
  <si>
    <t>Departmental receipts not surrendered to Provincial Revenue Fund</t>
  </si>
  <si>
    <t>Adjusted total payments and estimates</t>
  </si>
  <si>
    <t/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</si>
  <si>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</si>
  <si>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</si>
  <si>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</si>
  <si>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</si>
  <si>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</si>
  <si>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</si>
  <si>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</si>
  <si>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</si>
  <si>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</si>
  <si>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</si>
  <si>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</si>
  <si>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</si>
  <si>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</si>
  <si>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</si>
  <si>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</si>
  <si>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</si>
  <si>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</si>
  <si>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</si>
  <si>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</si>
  <si>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</si>
  <si>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</si>
  <si>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</si>
  <si>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</si>
  <si>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</si>
  <si>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</si>
  <si>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</si>
  <si>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</si>
  <si>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</si>
  <si>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</si>
  <si>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</si>
  <si>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</si>
  <si>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</si>
  <si>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</si>
  <si>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</si>
  <si>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</si>
  <si>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</si>
  <si>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</si>
  <si>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</si>
  <si>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</si>
  <si>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</si>
  <si>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</si>
  <si>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</si>
  <si>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</si>
  <si>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</si>
  <si>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</si>
  <si>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</si>
  <si>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</si>
  <si>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</si>
  <si>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</si>
  <si>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</si>
  <si>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</si>
  <si>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</si>
  <si>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</si>
  <si>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</si>
  <si>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</si>
  <si>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</si>
  <si>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</si>
  <si>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</si>
  <si>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</si>
  <si>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</si>
  <si>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</si>
  <si>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</si>
  <si>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</si>
  <si>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</si>
  <si>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</si>
  <si>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</si>
  <si>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</si>
  <si>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</si>
  <si>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</si>
  <si>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</si>
  <si>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</si>
  <si>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</si>
  <si>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</si>
  <si>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</si>
  <si>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</si>
  <si>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</si>
  <si>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</si>
  <si>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</si>
  <si>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</si>
  <si>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</si>
  <si>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</si>
  <si>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</si>
  <si>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</si>
  <si>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</si>
  <si>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</si>
  <si>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</si>
  <si>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</si>
  <si>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4. Core Business</t>
  </si>
  <si>
    <t xml:space="preserve">8. </t>
  </si>
  <si>
    <t>Table B.1: Specification of receipts: Gauteng Provincial Legislature</t>
  </si>
  <si>
    <t>Table B.2: Payments and estimates by economic classification: Gauteng Provincial Legislature</t>
  </si>
  <si>
    <t xml:space="preserve">15. </t>
  </si>
  <si>
    <t xml:space="preserve">12. </t>
  </si>
  <si>
    <t xml:space="preserve">10. </t>
  </si>
  <si>
    <t xml:space="preserve">7. </t>
  </si>
  <si>
    <t>2. Office Of The Secretary</t>
  </si>
  <si>
    <t xml:space="preserve">11. </t>
  </si>
  <si>
    <t xml:space="preserve">14. </t>
  </si>
  <si>
    <t>3. Corporate Support Services</t>
  </si>
  <si>
    <t xml:space="preserve">13. </t>
  </si>
  <si>
    <t>5. Office Of The Secretary</t>
  </si>
  <si>
    <t xml:space="preserve">6. </t>
  </si>
  <si>
    <t xml:space="preserve">9. </t>
  </si>
  <si>
    <t>1. Leadership And Governance</t>
  </si>
  <si>
    <t>1. Office Of The Speaker</t>
  </si>
  <si>
    <t>2. Office Of The Deputy Speaker</t>
  </si>
  <si>
    <t>3. Chair Of Chairs</t>
  </si>
  <si>
    <t>4. Legislative Service Board</t>
  </si>
  <si>
    <t>5. Deputy Chair Of Chairs</t>
  </si>
  <si>
    <t>1. Office Of The Secretary</t>
  </si>
  <si>
    <t>2. Office Of The Integrity Commissioner</t>
  </si>
  <si>
    <t>1. Management</t>
  </si>
  <si>
    <t>2. Members Affairs</t>
  </si>
  <si>
    <t>3. Institutional Support Services</t>
  </si>
  <si>
    <t>4. Operational Support Services</t>
  </si>
  <si>
    <t>2. Parliamentary Business</t>
  </si>
  <si>
    <t>3. Information And Knowledge Management</t>
  </si>
  <si>
    <t>4. Communication</t>
  </si>
  <si>
    <t>2. Finance</t>
  </si>
  <si>
    <t>3. Supply Chain Management</t>
  </si>
  <si>
    <t>4. Risk Management</t>
  </si>
  <si>
    <t>Table 2.1: Summary of departmental receipts collection</t>
  </si>
  <si>
    <t>Table 2.2: Summary of payments and estimates by programme: Gauteng Provincial Legislature</t>
  </si>
  <si>
    <t>Table 2.3: Summary of provincial payments and estimates by economic classification: Gauteng Provincial Legislature</t>
  </si>
  <si>
    <t>Table 2.4: Summary of payments and estimates by sub-programme: Leadership And Governance</t>
  </si>
  <si>
    <t>Table 2.5: Summary of payments and estimates by economic classification: Leadership And Governance</t>
  </si>
  <si>
    <t>Table 2.6: Summary of payments and estimates by sub-programme: Office Of The Secretary</t>
  </si>
  <si>
    <t>Table 2.7: Summary of payments and estimates by economic classification: Office Of The Secretary</t>
  </si>
  <si>
    <t>Table 2.8: Summary of payments and estimates by sub-programme: Corporate Support Services</t>
  </si>
  <si>
    <t>Table 2.9: Summary of payments and estimates by economic classification: Corporate Support Services</t>
  </si>
  <si>
    <t>Table 2.10: Summary of payments and estimates by sub-programme: Core Business</t>
  </si>
  <si>
    <t>Table 2.11: Summary of payments and estimates by economic classification: Core Business</t>
  </si>
  <si>
    <t>Table 2.12: Summary of payments and estimates by sub-programme: Office Of The Secretary</t>
  </si>
  <si>
    <t>Table 2.13: Summary of payments and estimates by economic classification: Office Of The Secretary</t>
  </si>
  <si>
    <t>Table B.2A: Payments and estimates by economic classification: Leadership And Governance</t>
  </si>
  <si>
    <t>Table B.2B: Payments and estimates by economic classification: Office Of The Secretary</t>
  </si>
  <si>
    <t>Table B.2C: Payments and estimates by economic classification: Corporate Support Services</t>
  </si>
  <si>
    <t>Table B.2D: Payments and estimates by economic classification: Core Business</t>
  </si>
  <si>
    <t>Table B.2E: Payments and estimates by economic classification: Office Of The Secretary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</si>
</sst>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164" fontId="6" fillId="0" borderId="10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10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11" xfId="1" applyNumberFormat="1" applyFont="1" applyFill="1" applyBorder="1" applyAlignment="1" applyProtection="1">
      <alignment horizontal="right" vertical="top"/>
    </xf>
    <xf numFmtId="164" fontId="6" fillId="0" borderId="12" xfId="1" applyNumberFormat="1" applyFont="1" applyFill="1" applyBorder="1" applyAlignment="1" applyProtection="1">
      <alignment horizontal="right" vertical="top"/>
    </xf>
    <xf numFmtId="0" fontId="8" fillId="0" borderId="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9" fillId="0" borderId="0" xfId="1" applyFont="1" applyBorder="1" applyAlignment="1">
      <alignment vertical="center" wrapText="1"/>
    </xf>
    <xf numFmtId="17" fontId="4" fillId="0" borderId="0" xfId="1" quotePrefix="1" applyNumberFormat="1" applyFont="1" applyBorder="1" applyAlignment="1">
      <alignment horizontal="center" vertical="center" wrapText="1"/>
    </xf>
    <xf numFmtId="17" fontId="4" fillId="0" borderId="11" xfId="1" quotePrefix="1" applyNumberFormat="1" applyFont="1" applyBorder="1" applyAlignment="1">
      <alignment horizontal="center" vertical="center" wrapText="1"/>
    </xf>
    <xf numFmtId="17" fontId="4" fillId="0" borderId="0" xfId="1" applyNumberFormat="1" applyFont="1" applyBorder="1" applyAlignment="1">
      <alignment horizontal="center" vertical="center" wrapText="1"/>
    </xf>
    <xf numFmtId="17" fontId="4" fillId="0" borderId="1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 indent="1"/>
    </xf>
    <xf numFmtId="0" fontId="8" fillId="0" borderId="16" xfId="1" applyNumberFormat="1" applyFont="1" applyBorder="1" applyAlignment="1">
      <alignment horizontal="left" indent="1"/>
    </xf>
    <xf numFmtId="0" fontId="4" fillId="0" borderId="16" xfId="1" applyFont="1" applyBorder="1" applyAlignment="1">
      <alignment vertical="center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164" fontId="6" fillId="0" borderId="18" xfId="1" applyNumberFormat="1" applyFont="1" applyFill="1" applyBorder="1" applyAlignment="1" applyProtection="1">
      <alignment horizontal="right" vertical="top"/>
    </xf>
    <xf numFmtId="0" fontId="11" fillId="0" borderId="0" xfId="1" applyNumberFormat="1" applyFont="1" applyBorder="1" applyAlignment="1">
      <alignment horizontal="lef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Border="1" applyAlignment="1">
      <alignment horizontal="left" indent="1"/>
    </xf>
    <xf numFmtId="0" fontId="4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 applyProtection="1">
      <alignment horizontal="left" vertical="center" indent="1"/>
      <protection locked="0"/>
    </xf>
    <xf numFmtId="164" fontId="5" fillId="0" borderId="0" xfId="1" applyNumberFormat="1" applyFont="1" applyFill="1" applyBorder="1" applyAlignment="1" applyProtection="1">
      <alignment horizontal="right" vertical="top"/>
      <protection locked="0"/>
    </xf>
    <xf numFmtId="164" fontId="5" fillId="0" borderId="11" xfId="1" applyNumberFormat="1" applyFont="1" applyFill="1" applyBorder="1" applyAlignment="1" applyProtection="1">
      <alignment horizontal="right" vertical="top"/>
      <protection locked="0"/>
    </xf>
    <xf numFmtId="164" fontId="5" fillId="0" borderId="12" xfId="1" applyNumberFormat="1" applyFont="1" applyFill="1" applyBorder="1" applyAlignment="1" applyProtection="1">
      <alignment horizontal="right" vertical="top"/>
      <protection locked="0"/>
    </xf>
    <xf numFmtId="0" fontId="8" fillId="0" borderId="0" xfId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9" xfId="1" applyNumberFormat="1" applyFont="1" applyFill="1" applyBorder="1" applyAlignment="1" applyProtection="1">
      <alignment horizontal="right" vertical="top"/>
    </xf>
    <xf numFmtId="164" fontId="6" fillId="0" borderId="20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12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9" xfId="1" quotePrefix="1" applyNumberFormat="1" applyFont="1" applyBorder="1" applyAlignment="1">
      <alignment horizontal="left" vertical="center" indent="1"/>
    </xf>
    <xf numFmtId="49" fontId="5" fillId="0" borderId="8" xfId="1" quotePrefix="1" applyNumberFormat="1" applyFont="1" applyBorder="1" applyAlignment="1">
      <alignment horizontal="left" vertical="center" indent="1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8" xfId="1" quotePrefix="1" applyNumberFormat="1" applyFont="1" applyFill="1" applyBorder="1" applyAlignment="1" applyProtection="1">
      <alignment horizontal="center" vertical="center"/>
    </xf>
    <xf numFmtId="164" fontId="5" fillId="0" borderId="10" xfId="1" quotePrefix="1" applyNumberFormat="1" applyFont="1" applyFill="1" applyBorder="1" applyAlignment="1" applyProtection="1">
      <alignment horizontal="center" vertical="center"/>
    </xf>
    <xf numFmtId="49" fontId="5" fillId="0" borderId="11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9" xfId="1" quotePrefix="1" applyNumberFormat="1" applyFont="1" applyBorder="1" applyAlignment="1">
      <alignment horizontal="left" vertical="center"/>
    </xf>
    <xf numFmtId="49" fontId="5" fillId="0" borderId="8" xfId="1" quotePrefix="1" applyNumberFormat="1" applyFont="1" applyBorder="1" applyAlignment="1">
      <alignment horizontal="left" vertical="center"/>
    </xf>
    <xf numFmtId="164" fontId="5" fillId="0" borderId="13" xfId="1" applyNumberFormat="1" applyFont="1" applyFill="1" applyBorder="1" applyAlignment="1" applyProtection="1">
      <alignment horizontal="center" vertical="center"/>
    </xf>
    <xf numFmtId="164" fontId="5" fillId="0" borderId="14" xfId="1" applyNumberFormat="1" applyFont="1" applyFill="1" applyBorder="1" applyAlignment="1" applyProtection="1">
      <alignment horizontal="center" vertical="center"/>
    </xf>
    <xf numFmtId="164" fontId="5" fillId="0" borderId="15" xfId="1" applyNumberFormat="1" applyFont="1" applyFill="1" applyBorder="1" applyAlignment="1" applyProtection="1">
      <alignment horizontal="center" vertical="center"/>
    </xf>
    <xf numFmtId="0" fontId="6" fillId="0" borderId="8" xfId="1" quotePrefix="1" applyFont="1" applyBorder="1" applyAlignment="1">
      <alignment vertical="center"/>
    </xf>
    <xf numFmtId="0" fontId="6" fillId="0" borderId="10" xfId="1" quotePrefix="1" applyFont="1" applyBorder="1" applyAlignment="1">
      <alignment vertical="center"/>
    </xf>
    <xf numFmtId="49" fontId="5" fillId="0" borderId="11" xfId="1" quotePrefix="1" applyNumberFormat="1" applyFont="1" applyBorder="1" applyAlignment="1">
      <alignment horizontal="left" vertical="center" indent="2"/>
    </xf>
    <xf numFmtId="49" fontId="5" fillId="0" borderId="9" xfId="1" quotePrefix="1" applyNumberFormat="1" applyFont="1" applyBorder="1" applyAlignment="1">
      <alignment horizontal="left" vertical="center" indent="2"/>
    </xf>
    <xf numFmtId="0" fontId="5" fillId="0" borderId="10" xfId="1" quotePrefix="1" applyFont="1" applyBorder="1" applyAlignment="1">
      <alignment vertical="center"/>
    </xf>
    <xf numFmtId="0" fontId="5" fillId="0" borderId="12" xfId="1" quotePrefix="1" applyFont="1" applyBorder="1" applyAlignment="1">
      <alignment vertical="center"/>
    </xf>
    <xf numFmtId="49" fontId="12" fillId="0" borderId="0" xfId="1" applyNumberFormat="1" applyFont="1" applyAlignment="1">
      <alignment horizontal="left" vertical="center" indent="3"/>
    </xf>
    <xf numFmtId="49" fontId="12" fillId="0" borderId="11" xfId="1" quotePrefix="1" applyNumberFormat="1" applyFont="1" applyBorder="1" applyAlignment="1">
      <alignment horizontal="left" vertical="center" indent="3"/>
    </xf>
    <xf numFmtId="49" fontId="12" fillId="0" borderId="0" xfId="1" applyNumberFormat="1" applyFont="1" applyAlignment="1">
      <alignment horizontal="left" vertical="center" indent="4"/>
    </xf>
    <xf numFmtId="49" fontId="12" fillId="0" borderId="11" xfId="1" quotePrefix="1" applyNumberFormat="1" applyFont="1" applyBorder="1" applyAlignment="1">
      <alignment horizontal="left" vertical="center" indent="4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8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49" fontId="6" fillId="0" borderId="9" xfId="1" quotePrefix="1" applyNumberFormat="1" applyFont="1" applyBorder="1" applyAlignment="1">
      <alignment horizontal="left" vertical="center"/>
    </xf>
    <xf numFmtId="49" fontId="6" fillId="0" borderId="8" xfId="1" quotePrefix="1" applyNumberFormat="1" applyFont="1" applyBorder="1" applyAlignment="1">
      <alignment horizontal="left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6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16" xfId="1" quotePrefix="1" applyFont="1" applyBorder="1" applyAlignment="1">
      <alignment vertical="center"/>
    </xf>
    <xf numFmtId="0" fontId="5" fillId="0" borderId="16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9" xfId="1" quotePrefix="1" applyNumberFormat="1" applyFont="1" applyBorder="1" applyAlignment="1">
      <alignment horizontal="left" vertical="center" indent="1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8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0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1" fillId="0" borderId="0" xfId="1" applyNumberFormat="1" applyFont="1" applyAlignment="1">
      <alignment horizontal="left" vertical="center" indent="2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11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12" xfId="1" quotePrefix="1" applyFont="1" applyBorder="1" applyAlignment="1">
      <alignment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4" fillId="0" borderId="16" xfId="1" quotePrefix="1" applyFont="1" applyBorder="1" applyAlignment="1">
      <alignment vertical="center"/>
    </xf>
    <xf numFmtId="0" fontId="8" fillId="0" borderId="16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8467725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/>
    </row>
    <row r="4" spans="1:27" s="14" customFormat="1" ht="12.75" customHeight="1" x14ac:dyDescent="0.25">
      <c r="A4" s="31"/>
      <c r="B4" s="77" t="s">
        <v>52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66"/>
      <c r="AA4" s="24" t="s">
        <v>14</v>
      </c>
    </row>
    <row r="5" spans="1:27" s="14" customFormat="1" ht="12.75" customHeight="1" x14ac:dyDescent="0.25">
      <c r="A5" s="31"/>
      <c r="B5" s="78" t="s">
        <v>53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66"/>
      <c r="AA5" s="30">
        <v>1</v>
      </c>
    </row>
    <row r="6" spans="1:27" s="14" customFormat="1" ht="12.75" customHeight="1" x14ac:dyDescent="0.25">
      <c r="A6" s="31"/>
      <c r="B6" s="78" t="s">
        <v>54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66"/>
      <c r="AA6" s="24" t="s">
        <v>17</v>
      </c>
    </row>
    <row r="7" spans="1:27" s="14" customFormat="1" ht="12.75" customHeight="1" x14ac:dyDescent="0.25">
      <c r="A7" s="31"/>
      <c r="B7" s="78" t="s">
        <v>55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66"/>
      <c r="AA7" s="30">
        <v>2</v>
      </c>
    </row>
    <row r="8" spans="1:27" s="14" customFormat="1" ht="12.75" customHeight="1" x14ac:dyDescent="0.25">
      <c r="A8" s="31"/>
      <c r="B8" s="78" t="s">
        <v>56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66"/>
      <c r="AA8" s="24" t="s">
        <v>20</v>
      </c>
    </row>
    <row r="9" spans="1:27" s="23" customFormat="1" ht="12.75" customHeight="1" x14ac:dyDescent="0.25">
      <c r="A9" s="18"/>
      <c r="B9" s="70" t="s">
        <v>57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66"/>
      <c r="AA9" s="14" t="s">
        <v>51</v>
      </c>
    </row>
    <row r="10" spans="1:27" s="14" customFormat="1" ht="12.75" customHeight="1" x14ac:dyDescent="0.25">
      <c r="A10" s="25"/>
      <c r="B10" s="70" t="s">
        <v>58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66"/>
    </row>
    <row r="11" spans="1:27" s="14" customFormat="1" ht="12.75" customHeight="1" x14ac:dyDescent="0.25">
      <c r="A11" s="31"/>
      <c r="B11" s="70" t="s">
        <v>59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66"/>
    </row>
    <row r="12" spans="1:27" s="14" customFormat="1" ht="12.75" customHeight="1" x14ac:dyDescent="0.25">
      <c r="A12" s="25"/>
      <c r="B12" s="70" t="s">
        <v>60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66"/>
    </row>
    <row r="13" spans="1:27" s="14" customFormat="1" ht="12.75" customHeight="1" x14ac:dyDescent="0.25">
      <c r="A13" s="25"/>
      <c r="B13" s="70" t="s">
        <v>61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66"/>
    </row>
    <row r="14" spans="1:27" s="14" customFormat="1" ht="12.75" customHeight="1" x14ac:dyDescent="0.25">
      <c r="A14" s="31"/>
      <c r="B14" s="77" t="s">
        <v>62</v>
      </c>
      <c r="C14" s="36">
        <v>0</v>
      </c>
      <c r="D14" s="36">
        <v>0</v>
      </c>
      <c r="E14" s="36">
        <v>0</v>
      </c>
      <c r="F14" s="35">
        <v>0</v>
      </c>
      <c r="G14" s="36">
        <v>0</v>
      </c>
      <c r="H14" s="37">
        <v>0</v>
      </c>
      <c r="I14" s="36">
        <v>0</v>
      </c>
      <c r="J14" s="36">
        <v>0</v>
      </c>
      <c r="K14" s="36">
        <v>0</v>
      </c>
      <c r="Z14" s="66"/>
    </row>
    <row r="15" spans="1:27" s="14" customFormat="1" ht="12.75" customHeight="1" x14ac:dyDescent="0.25">
      <c r="A15" s="58"/>
      <c r="B15" s="59" t="s">
        <v>63</v>
      </c>
      <c r="C15" s="79">
        <f>SUM(C5:C14)</f>
        <v>0</v>
      </c>
      <c r="D15" s="79">
        <f t="shared" ref="D15:K15" si="1">SUM(D5:D14)</f>
        <v>0</v>
      </c>
      <c r="E15" s="79">
        <f t="shared" si="1"/>
        <v>0</v>
      </c>
      <c r="F15" s="80">
        <f t="shared" si="1"/>
        <v>0</v>
      </c>
      <c r="G15" s="79">
        <f t="shared" si="1"/>
        <v>0</v>
      </c>
      <c r="H15" s="81">
        <f t="shared" si="1"/>
        <v>0</v>
      </c>
      <c r="I15" s="79">
        <f t="shared" si="1"/>
        <v>0</v>
      </c>
      <c r="J15" s="79">
        <f t="shared" si="1"/>
        <v>0</v>
      </c>
      <c r="K15" s="79">
        <f t="shared" si="1"/>
        <v>0</v>
      </c>
      <c r="Z15" s="66"/>
    </row>
    <row r="16" spans="1:27" s="14" customFormat="1" x14ac:dyDescent="0.25">
      <c r="Z16" s="66"/>
    </row>
    <row r="17" spans="26:26" s="14" customFormat="1" x14ac:dyDescent="0.25">
      <c r="Z17" s="66"/>
    </row>
    <row r="18" spans="26:26" s="14" customFormat="1" x14ac:dyDescent="0.25">
      <c r="Z18" s="66"/>
    </row>
    <row r="19" spans="26:26" s="14" customFormat="1" x14ac:dyDescent="0.25">
      <c r="Z19" s="66"/>
    </row>
    <row r="20" spans="26:26" s="14" customFormat="1" x14ac:dyDescent="0.25">
      <c r="Z20" s="66"/>
    </row>
    <row r="21" spans="26:26" s="14" customFormat="1" x14ac:dyDescent="0.25">
      <c r="Z21" s="66"/>
    </row>
    <row r="22" spans="26:26" s="14" customFormat="1" x14ac:dyDescent="0.25">
      <c r="Z22" s="66"/>
    </row>
    <row r="23" spans="26:26" s="14" customFormat="1" x14ac:dyDescent="0.25">
      <c r="Z23" s="66"/>
    </row>
    <row r="24" spans="26:26" s="14" customFormat="1" x14ac:dyDescent="0.25">
      <c r="Z24" s="66"/>
    </row>
    <row r="25" spans="26:26" s="14" customFormat="1" x14ac:dyDescent="0.25">
      <c r="Z25" s="66"/>
    </row>
    <row r="26" spans="26:26" s="14" customFormat="1" x14ac:dyDescent="0.25">
      <c r="Z26" s="66"/>
    </row>
    <row r="27" spans="26:26" s="14" customFormat="1" x14ac:dyDescent="0.25">
      <c r="Z27" s="66"/>
    </row>
    <row r="28" spans="26:26" s="14" customFormat="1" x14ac:dyDescent="0.25">
      <c r="Z28" s="66"/>
    </row>
    <row r="29" spans="26:26" s="14" customFormat="1" x14ac:dyDescent="0.25">
      <c r="Z29" s="66"/>
    </row>
    <row r="30" spans="26:26" s="14" customFormat="1" x14ac:dyDescent="0.25">
      <c r="Z30" s="66"/>
    </row>
    <row r="31" spans="26:26" s="14" customFormat="1" x14ac:dyDescent="0.25">
      <c r="Z31" s="66"/>
    </row>
    <row r="32" spans="26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163</v>
      </c>
      <c r="C4" s="33">
        <v>60544</v>
      </c>
      <c r="D4" s="33">
        <v>87218</v>
      </c>
      <c r="E4" s="33">
        <v>92065</v>
      </c>
      <c r="F4" s="27">
        <v>95939</v>
      </c>
      <c r="G4" s="28">
        <v>105688</v>
      </c>
      <c r="H4" s="29">
        <v>105688</v>
      </c>
      <c r="I4" s="33">
        <v>123119</v>
      </c>
      <c r="J4" s="33">
        <v>126544</v>
      </c>
      <c r="K4" s="33">
        <v>136589.83199999999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167</v>
      </c>
      <c r="C5" s="33">
        <v>10565</v>
      </c>
      <c r="D5" s="33">
        <v>19676</v>
      </c>
      <c r="E5" s="33">
        <v>20557</v>
      </c>
      <c r="F5" s="32">
        <v>27624</v>
      </c>
      <c r="G5" s="33">
        <v>25288</v>
      </c>
      <c r="H5" s="34">
        <v>25288</v>
      </c>
      <c r="I5" s="33">
        <v>24363</v>
      </c>
      <c r="J5" s="33">
        <v>30642</v>
      </c>
      <c r="K5" s="33">
        <v>33813.025999999998</v>
      </c>
      <c r="Z5" s="66">
        <f t="shared" si="0"/>
        <v>1</v>
      </c>
      <c r="AA5" s="30">
        <v>6</v>
      </c>
    </row>
    <row r="6" spans="1:27" s="14" customFormat="1" ht="12.75" customHeight="1" x14ac:dyDescent="0.25">
      <c r="A6" s="25"/>
      <c r="B6" s="75" t="s">
        <v>168</v>
      </c>
      <c r="C6" s="33">
        <v>6767</v>
      </c>
      <c r="D6" s="33">
        <v>6882</v>
      </c>
      <c r="E6" s="33">
        <v>6093</v>
      </c>
      <c r="F6" s="32">
        <v>9739</v>
      </c>
      <c r="G6" s="33">
        <v>9199</v>
      </c>
      <c r="H6" s="34">
        <v>9199</v>
      </c>
      <c r="I6" s="33">
        <v>10818</v>
      </c>
      <c r="J6" s="33">
        <v>10894</v>
      </c>
      <c r="K6" s="33">
        <v>11471.382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169</v>
      </c>
      <c r="C7" s="33">
        <v>7593</v>
      </c>
      <c r="D7" s="33">
        <v>10244</v>
      </c>
      <c r="E7" s="33">
        <v>12944</v>
      </c>
      <c r="F7" s="32">
        <v>17731</v>
      </c>
      <c r="G7" s="33">
        <v>16816</v>
      </c>
      <c r="H7" s="34">
        <v>16816</v>
      </c>
      <c r="I7" s="33">
        <v>20104</v>
      </c>
      <c r="J7" s="33">
        <v>19809</v>
      </c>
      <c r="K7" s="33">
        <v>20858.877</v>
      </c>
      <c r="Z7" s="66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75" t="s">
        <v>51</v>
      </c>
      <c r="C8" s="33"/>
      <c r="D8" s="33"/>
      <c r="E8" s="33"/>
      <c r="F8" s="32"/>
      <c r="G8" s="33"/>
      <c r="H8" s="34"/>
      <c r="I8" s="33"/>
      <c r="J8" s="33"/>
      <c r="K8" s="33"/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75" t="s">
        <v>51</v>
      </c>
      <c r="C9" s="33"/>
      <c r="D9" s="33"/>
      <c r="E9" s="33"/>
      <c r="F9" s="32"/>
      <c r="G9" s="33"/>
      <c r="H9" s="34"/>
      <c r="I9" s="33"/>
      <c r="J9" s="33"/>
      <c r="K9" s="33"/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85469</v>
      </c>
      <c r="D19" s="60">
        <f t="shared" ref="D19:K19" si="1">SUM(D4:D18)</f>
        <v>124020</v>
      </c>
      <c r="E19" s="60">
        <f t="shared" si="1"/>
        <v>131659</v>
      </c>
      <c r="F19" s="61">
        <f t="shared" si="1"/>
        <v>151033</v>
      </c>
      <c r="G19" s="60">
        <f t="shared" si="1"/>
        <v>156991</v>
      </c>
      <c r="H19" s="62">
        <f t="shared" si="1"/>
        <v>156991</v>
      </c>
      <c r="I19" s="60">
        <f t="shared" si="1"/>
        <v>178404</v>
      </c>
      <c r="J19" s="60">
        <f t="shared" si="1"/>
        <v>187889</v>
      </c>
      <c r="K19" s="60">
        <f t="shared" si="1"/>
        <v>202733.11700000003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85052</v>
      </c>
      <c r="D4" s="40">
        <f t="shared" ref="D4:K4" si="0">SUM(D5:D7)</f>
        <v>123970</v>
      </c>
      <c r="E4" s="40">
        <f t="shared" si="0"/>
        <v>131638</v>
      </c>
      <c r="F4" s="41">
        <f t="shared" si="0"/>
        <v>151033</v>
      </c>
      <c r="G4" s="40">
        <f t="shared" si="0"/>
        <v>156991</v>
      </c>
      <c r="H4" s="42">
        <f t="shared" si="0"/>
        <v>156991</v>
      </c>
      <c r="I4" s="40">
        <f t="shared" si="0"/>
        <v>178404</v>
      </c>
      <c r="J4" s="40">
        <f t="shared" si="0"/>
        <v>187889</v>
      </c>
      <c r="K4" s="40">
        <f t="shared" si="0"/>
        <v>202733.117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60234</v>
      </c>
      <c r="D5" s="28">
        <v>77865</v>
      </c>
      <c r="E5" s="28">
        <v>87718</v>
      </c>
      <c r="F5" s="27">
        <v>93883</v>
      </c>
      <c r="G5" s="28">
        <v>99249</v>
      </c>
      <c r="H5" s="29">
        <v>99249</v>
      </c>
      <c r="I5" s="28">
        <v>114265</v>
      </c>
      <c r="J5" s="28">
        <v>123690</v>
      </c>
      <c r="K5" s="29">
        <v>133584.57</v>
      </c>
      <c r="AA5" s="30">
        <v>6</v>
      </c>
    </row>
    <row r="6" spans="1:27" s="14" customFormat="1" ht="12.75" customHeight="1" x14ac:dyDescent="0.25">
      <c r="A6" s="31"/>
      <c r="B6" s="26" t="s">
        <v>16</v>
      </c>
      <c r="C6" s="32">
        <v>24818</v>
      </c>
      <c r="D6" s="33">
        <v>46105</v>
      </c>
      <c r="E6" s="33">
        <v>43920</v>
      </c>
      <c r="F6" s="32">
        <v>57150</v>
      </c>
      <c r="G6" s="33">
        <v>57742</v>
      </c>
      <c r="H6" s="34">
        <v>57742</v>
      </c>
      <c r="I6" s="33">
        <v>64139</v>
      </c>
      <c r="J6" s="33">
        <v>64199</v>
      </c>
      <c r="K6" s="34">
        <v>69148.546999999991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0</v>
      </c>
      <c r="D8" s="40">
        <f t="shared" ref="D8:K8" si="1">SUM(D9:D15)</f>
        <v>0</v>
      </c>
      <c r="E8" s="40">
        <f t="shared" si="1"/>
        <v>0</v>
      </c>
      <c r="F8" s="41">
        <f t="shared" si="1"/>
        <v>0</v>
      </c>
      <c r="G8" s="40">
        <f t="shared" si="1"/>
        <v>0</v>
      </c>
      <c r="H8" s="42">
        <f t="shared" si="1"/>
        <v>0</v>
      </c>
      <c r="I8" s="40">
        <f t="shared" si="1"/>
        <v>0</v>
      </c>
      <c r="J8" s="40">
        <f t="shared" si="1"/>
        <v>0</v>
      </c>
      <c r="K8" s="40">
        <f t="shared" si="1"/>
        <v>0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417</v>
      </c>
      <c r="D16" s="40">
        <f t="shared" ref="D16:K16" si="2">SUM(D17:D23)</f>
        <v>50</v>
      </c>
      <c r="E16" s="40">
        <f t="shared" si="2"/>
        <v>21</v>
      </c>
      <c r="F16" s="41">
        <f t="shared" si="2"/>
        <v>0</v>
      </c>
      <c r="G16" s="40">
        <f t="shared" si="2"/>
        <v>0</v>
      </c>
      <c r="H16" s="42">
        <f t="shared" si="2"/>
        <v>0</v>
      </c>
      <c r="I16" s="40">
        <f t="shared" si="2"/>
        <v>0</v>
      </c>
      <c r="J16" s="40">
        <f t="shared" si="2"/>
        <v>0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364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53</v>
      </c>
      <c r="D23" s="36">
        <v>50</v>
      </c>
      <c r="E23" s="36">
        <v>21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85469</v>
      </c>
      <c r="D26" s="60">
        <f t="shared" ref="D26:K26" si="3">+D4+D8+D16+D24</f>
        <v>124020</v>
      </c>
      <c r="E26" s="60">
        <f t="shared" si="3"/>
        <v>131659</v>
      </c>
      <c r="F26" s="61">
        <f t="shared" si="3"/>
        <v>151033</v>
      </c>
      <c r="G26" s="60">
        <f t="shared" si="3"/>
        <v>156991</v>
      </c>
      <c r="H26" s="62">
        <f t="shared" si="3"/>
        <v>156991</v>
      </c>
      <c r="I26" s="60">
        <f t="shared" si="3"/>
        <v>178404</v>
      </c>
      <c r="J26" s="60">
        <f t="shared" si="3"/>
        <v>187889</v>
      </c>
      <c r="K26" s="60">
        <f t="shared" si="3"/>
        <v>202733.117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163</v>
      </c>
      <c r="C4" s="33">
        <v>13132</v>
      </c>
      <c r="D4" s="33">
        <v>17919</v>
      </c>
      <c r="E4" s="33">
        <v>21664</v>
      </c>
      <c r="F4" s="27">
        <v>25088</v>
      </c>
      <c r="G4" s="28">
        <v>27343</v>
      </c>
      <c r="H4" s="29">
        <v>26646</v>
      </c>
      <c r="I4" s="33">
        <v>33647</v>
      </c>
      <c r="J4" s="33">
        <v>35473</v>
      </c>
      <c r="K4" s="33">
        <v>38209.068999999996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170</v>
      </c>
      <c r="C5" s="33">
        <v>208</v>
      </c>
      <c r="D5" s="33">
        <v>855</v>
      </c>
      <c r="E5" s="33">
        <v>531</v>
      </c>
      <c r="F5" s="32">
        <v>788</v>
      </c>
      <c r="G5" s="33">
        <v>923</v>
      </c>
      <c r="H5" s="34">
        <v>923</v>
      </c>
      <c r="I5" s="33">
        <v>453</v>
      </c>
      <c r="J5" s="33">
        <v>1664</v>
      </c>
      <c r="K5" s="33">
        <v>1752.192</v>
      </c>
      <c r="Z5" s="66">
        <f t="shared" si="0"/>
        <v>1</v>
      </c>
      <c r="AA5" s="30">
        <v>7</v>
      </c>
    </row>
    <row r="6" spans="1:27" s="14" customFormat="1" ht="12.75" customHeight="1" x14ac:dyDescent="0.25">
      <c r="A6" s="25"/>
      <c r="B6" s="75" t="s">
        <v>171</v>
      </c>
      <c r="C6" s="33">
        <v>179</v>
      </c>
      <c r="D6" s="33">
        <v>684</v>
      </c>
      <c r="E6" s="33">
        <v>2166</v>
      </c>
      <c r="F6" s="32">
        <v>576</v>
      </c>
      <c r="G6" s="33">
        <v>2960</v>
      </c>
      <c r="H6" s="34">
        <v>2960</v>
      </c>
      <c r="I6" s="33">
        <v>3678</v>
      </c>
      <c r="J6" s="33">
        <v>3098</v>
      </c>
      <c r="K6" s="33">
        <v>3262.194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172</v>
      </c>
      <c r="C7" s="33">
        <v>4659</v>
      </c>
      <c r="D7" s="33">
        <v>1774</v>
      </c>
      <c r="E7" s="33">
        <v>691</v>
      </c>
      <c r="F7" s="32">
        <v>2614</v>
      </c>
      <c r="G7" s="33">
        <v>1794</v>
      </c>
      <c r="H7" s="34">
        <v>1795</v>
      </c>
      <c r="I7" s="33">
        <v>1569</v>
      </c>
      <c r="J7" s="33">
        <v>1791</v>
      </c>
      <c r="K7" s="33">
        <v>1885.9229999999998</v>
      </c>
      <c r="Z7" s="66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75" t="s">
        <v>51</v>
      </c>
      <c r="C8" s="33"/>
      <c r="D8" s="33"/>
      <c r="E8" s="33"/>
      <c r="F8" s="32"/>
      <c r="G8" s="33"/>
      <c r="H8" s="34"/>
      <c r="I8" s="33"/>
      <c r="J8" s="33"/>
      <c r="K8" s="33"/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75" t="s">
        <v>51</v>
      </c>
      <c r="C9" s="33"/>
      <c r="D9" s="33"/>
      <c r="E9" s="33"/>
      <c r="F9" s="32"/>
      <c r="G9" s="33"/>
      <c r="H9" s="34"/>
      <c r="I9" s="33"/>
      <c r="J9" s="33"/>
      <c r="K9" s="33"/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18178</v>
      </c>
      <c r="D19" s="60">
        <f t="shared" ref="D19:K19" si="1">SUM(D4:D18)</f>
        <v>21232</v>
      </c>
      <c r="E19" s="60">
        <f t="shared" si="1"/>
        <v>25052</v>
      </c>
      <c r="F19" s="61">
        <f t="shared" si="1"/>
        <v>29066</v>
      </c>
      <c r="G19" s="60">
        <f t="shared" si="1"/>
        <v>33020</v>
      </c>
      <c r="H19" s="62">
        <f t="shared" si="1"/>
        <v>32324</v>
      </c>
      <c r="I19" s="60">
        <f t="shared" si="1"/>
        <v>39347</v>
      </c>
      <c r="J19" s="60">
        <f t="shared" si="1"/>
        <v>42026</v>
      </c>
      <c r="K19" s="60">
        <f t="shared" si="1"/>
        <v>45109.378000000004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18047</v>
      </c>
      <c r="D4" s="40">
        <f t="shared" ref="D4:K4" si="0">SUM(D5:D7)</f>
        <v>21232</v>
      </c>
      <c r="E4" s="40">
        <f t="shared" si="0"/>
        <v>24365</v>
      </c>
      <c r="F4" s="41">
        <f t="shared" si="0"/>
        <v>29066</v>
      </c>
      <c r="G4" s="40">
        <f t="shared" si="0"/>
        <v>31381</v>
      </c>
      <c r="H4" s="42">
        <f t="shared" si="0"/>
        <v>30685</v>
      </c>
      <c r="I4" s="40">
        <f t="shared" si="0"/>
        <v>36105</v>
      </c>
      <c r="J4" s="40">
        <f t="shared" si="0"/>
        <v>40144</v>
      </c>
      <c r="K4" s="40">
        <f t="shared" si="0"/>
        <v>43127.631999999998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11553</v>
      </c>
      <c r="D5" s="28">
        <v>15344</v>
      </c>
      <c r="E5" s="28">
        <v>19242</v>
      </c>
      <c r="F5" s="27">
        <v>21521</v>
      </c>
      <c r="G5" s="28">
        <v>23747</v>
      </c>
      <c r="H5" s="29">
        <v>23051</v>
      </c>
      <c r="I5" s="28">
        <v>30222</v>
      </c>
      <c r="J5" s="28">
        <v>31706</v>
      </c>
      <c r="K5" s="29">
        <v>34242.417999999998</v>
      </c>
      <c r="AA5" s="30">
        <v>7</v>
      </c>
    </row>
    <row r="6" spans="1:27" s="14" customFormat="1" ht="12.75" customHeight="1" x14ac:dyDescent="0.25">
      <c r="A6" s="31"/>
      <c r="B6" s="26" t="s">
        <v>16</v>
      </c>
      <c r="C6" s="32">
        <v>6494</v>
      </c>
      <c r="D6" s="33">
        <v>5888</v>
      </c>
      <c r="E6" s="33">
        <v>5123</v>
      </c>
      <c r="F6" s="32">
        <v>7545</v>
      </c>
      <c r="G6" s="33">
        <v>7634</v>
      </c>
      <c r="H6" s="34">
        <v>7634</v>
      </c>
      <c r="I6" s="33">
        <v>5883</v>
      </c>
      <c r="J6" s="33">
        <v>8438</v>
      </c>
      <c r="K6" s="34">
        <v>8885.2139999999999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0</v>
      </c>
      <c r="D8" s="40">
        <f t="shared" ref="D8:K8" si="1">SUM(D9:D15)</f>
        <v>0</v>
      </c>
      <c r="E8" s="40">
        <f t="shared" si="1"/>
        <v>0</v>
      </c>
      <c r="F8" s="41">
        <f t="shared" si="1"/>
        <v>0</v>
      </c>
      <c r="G8" s="40">
        <f t="shared" si="1"/>
        <v>0</v>
      </c>
      <c r="H8" s="42">
        <f t="shared" si="1"/>
        <v>0</v>
      </c>
      <c r="I8" s="40">
        <f t="shared" si="1"/>
        <v>0</v>
      </c>
      <c r="J8" s="40">
        <f t="shared" si="1"/>
        <v>0</v>
      </c>
      <c r="K8" s="40">
        <f t="shared" si="1"/>
        <v>0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131</v>
      </c>
      <c r="D16" s="40">
        <f t="shared" ref="D16:K16" si="2">SUM(D17:D23)</f>
        <v>0</v>
      </c>
      <c r="E16" s="40">
        <f t="shared" si="2"/>
        <v>687</v>
      </c>
      <c r="F16" s="41">
        <f t="shared" si="2"/>
        <v>0</v>
      </c>
      <c r="G16" s="40">
        <f t="shared" si="2"/>
        <v>1639</v>
      </c>
      <c r="H16" s="42">
        <f t="shared" si="2"/>
        <v>1639</v>
      </c>
      <c r="I16" s="40">
        <f t="shared" si="2"/>
        <v>3242</v>
      </c>
      <c r="J16" s="40">
        <f t="shared" si="2"/>
        <v>1882</v>
      </c>
      <c r="K16" s="40">
        <f t="shared" si="2"/>
        <v>1981.7459999999999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0</v>
      </c>
      <c r="D18" s="33">
        <v>0</v>
      </c>
      <c r="E18" s="33">
        <v>687</v>
      </c>
      <c r="F18" s="32">
        <v>0</v>
      </c>
      <c r="G18" s="33">
        <v>1639</v>
      </c>
      <c r="H18" s="34">
        <v>1639</v>
      </c>
      <c r="I18" s="33">
        <v>3242</v>
      </c>
      <c r="J18" s="33">
        <v>1882</v>
      </c>
      <c r="K18" s="34">
        <v>1981.7459999999999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131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18178</v>
      </c>
      <c r="D26" s="60">
        <f t="shared" ref="D26:K26" si="3">+D4+D8+D16+D24</f>
        <v>21232</v>
      </c>
      <c r="E26" s="60">
        <f t="shared" si="3"/>
        <v>25052</v>
      </c>
      <c r="F26" s="61">
        <f t="shared" si="3"/>
        <v>29066</v>
      </c>
      <c r="G26" s="60">
        <f t="shared" si="3"/>
        <v>33020</v>
      </c>
      <c r="H26" s="62">
        <f t="shared" si="3"/>
        <v>32324</v>
      </c>
      <c r="I26" s="60">
        <f t="shared" si="3"/>
        <v>39347</v>
      </c>
      <c r="J26" s="60">
        <f t="shared" si="3"/>
        <v>42026</v>
      </c>
      <c r="K26" s="60">
        <f t="shared" si="3"/>
        <v>45109.377999999997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53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141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83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85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87" t="s">
        <v>51</v>
      </c>
      <c r="O3" s="87" t="s">
        <v>51</v>
      </c>
    </row>
    <row r="4" spans="1:27" s="23" customFormat="1" x14ac:dyDescent="0.25">
      <c r="A4" s="38"/>
      <c r="B4" s="88" t="s">
        <v>52</v>
      </c>
      <c r="C4" s="89" t="s">
        <v>51</v>
      </c>
      <c r="D4" s="89" t="s">
        <v>51</v>
      </c>
      <c r="E4" s="90">
        <f>SUM(E5:E8)</f>
        <v>0</v>
      </c>
      <c r="F4" s="90">
        <f t="shared" ref="F4:M4" si="0">SUM(F5:F8)</f>
        <v>0</v>
      </c>
      <c r="G4" s="90">
        <f t="shared" si="0"/>
        <v>0</v>
      </c>
      <c r="H4" s="91">
        <f t="shared" si="0"/>
        <v>0</v>
      </c>
      <c r="I4" s="90">
        <f t="shared" si="0"/>
        <v>0</v>
      </c>
      <c r="J4" s="92">
        <f t="shared" si="0"/>
        <v>0</v>
      </c>
      <c r="K4" s="90">
        <f t="shared" si="0"/>
        <v>0</v>
      </c>
      <c r="L4" s="90">
        <f t="shared" si="0"/>
        <v>0</v>
      </c>
      <c r="M4" s="90">
        <f t="shared" si="0"/>
        <v>0</v>
      </c>
      <c r="N4" s="93" t="s">
        <v>51</v>
      </c>
      <c r="O4" s="93" t="s">
        <v>51</v>
      </c>
      <c r="AA4" s="24" t="s">
        <v>14</v>
      </c>
    </row>
    <row r="5" spans="1:27" s="14" customFormat="1" x14ac:dyDescent="0.25">
      <c r="B5" s="94" t="s">
        <v>53</v>
      </c>
      <c r="C5" s="95" t="s">
        <v>51</v>
      </c>
      <c r="D5" s="96" t="s">
        <v>51</v>
      </c>
      <c r="E5" s="97">
        <v>0</v>
      </c>
      <c r="F5" s="97">
        <v>0</v>
      </c>
      <c r="G5" s="97">
        <v>0</v>
      </c>
      <c r="H5" s="98">
        <v>0</v>
      </c>
      <c r="I5" s="97">
        <v>0</v>
      </c>
      <c r="J5" s="99">
        <v>0</v>
      </c>
      <c r="K5" s="97">
        <v>0</v>
      </c>
      <c r="L5" s="97">
        <v>0</v>
      </c>
      <c r="M5" s="97">
        <v>0</v>
      </c>
      <c r="N5" s="100" t="s">
        <v>51</v>
      </c>
      <c r="O5" s="101" t="s">
        <v>51</v>
      </c>
      <c r="AA5" s="30">
        <v>1</v>
      </c>
    </row>
    <row r="6" spans="1:27" s="14" customFormat="1" x14ac:dyDescent="0.25">
      <c r="B6" s="94" t="s">
        <v>54</v>
      </c>
      <c r="C6" s="102" t="s">
        <v>51</v>
      </c>
      <c r="D6" s="103" t="s">
        <v>51</v>
      </c>
      <c r="E6" s="104">
        <v>0</v>
      </c>
      <c r="F6" s="104">
        <v>0</v>
      </c>
      <c r="G6" s="104">
        <v>0</v>
      </c>
      <c r="H6" s="105">
        <v>0</v>
      </c>
      <c r="I6" s="104">
        <v>0</v>
      </c>
      <c r="J6" s="106">
        <v>0</v>
      </c>
      <c r="K6" s="104">
        <v>0</v>
      </c>
      <c r="L6" s="104">
        <v>0</v>
      </c>
      <c r="M6" s="104">
        <v>0</v>
      </c>
      <c r="N6" s="107" t="s">
        <v>51</v>
      </c>
      <c r="O6" s="108" t="s">
        <v>51</v>
      </c>
      <c r="AA6" s="24" t="s">
        <v>17</v>
      </c>
    </row>
    <row r="7" spans="1:27" s="14" customFormat="1" x14ac:dyDescent="0.25">
      <c r="B7" s="94" t="s">
        <v>55</v>
      </c>
      <c r="C7" s="102" t="s">
        <v>51</v>
      </c>
      <c r="D7" s="103" t="s">
        <v>51</v>
      </c>
      <c r="E7" s="104">
        <v>0</v>
      </c>
      <c r="F7" s="104">
        <v>0</v>
      </c>
      <c r="G7" s="104">
        <v>0</v>
      </c>
      <c r="H7" s="105">
        <v>0</v>
      </c>
      <c r="I7" s="104">
        <v>0</v>
      </c>
      <c r="J7" s="106">
        <v>0</v>
      </c>
      <c r="K7" s="104">
        <v>0</v>
      </c>
      <c r="L7" s="104">
        <v>0</v>
      </c>
      <c r="M7" s="104">
        <v>0</v>
      </c>
      <c r="N7" s="107" t="s">
        <v>51</v>
      </c>
      <c r="O7" s="108" t="s">
        <v>51</v>
      </c>
      <c r="AA7" s="30">
        <v>1</v>
      </c>
    </row>
    <row r="8" spans="1:27" s="14" customFormat="1" x14ac:dyDescent="0.25">
      <c r="B8" s="94" t="s">
        <v>56</v>
      </c>
      <c r="C8" s="109" t="s">
        <v>51</v>
      </c>
      <c r="D8" s="110" t="s">
        <v>51</v>
      </c>
      <c r="E8" s="111">
        <v>0</v>
      </c>
      <c r="F8" s="111">
        <v>0</v>
      </c>
      <c r="G8" s="111">
        <v>0</v>
      </c>
      <c r="H8" s="112">
        <v>0</v>
      </c>
      <c r="I8" s="111">
        <v>0</v>
      </c>
      <c r="J8" s="113">
        <v>0</v>
      </c>
      <c r="K8" s="111">
        <v>0</v>
      </c>
      <c r="L8" s="111">
        <v>0</v>
      </c>
      <c r="M8" s="111">
        <v>0</v>
      </c>
      <c r="N8" s="114" t="s">
        <v>51</v>
      </c>
      <c r="O8" s="115" t="s">
        <v>51</v>
      </c>
      <c r="AA8" s="24" t="s">
        <v>20</v>
      </c>
    </row>
    <row r="9" spans="1:27" s="23" customFormat="1" x14ac:dyDescent="0.25">
      <c r="A9" s="38"/>
      <c r="B9" s="88" t="s">
        <v>57</v>
      </c>
      <c r="C9" s="89" t="s">
        <v>51</v>
      </c>
      <c r="D9" s="89" t="s">
        <v>51</v>
      </c>
      <c r="E9" s="90">
        <f>E10+E19</f>
        <v>0</v>
      </c>
      <c r="F9" s="90">
        <f t="shared" ref="F9:M9" si="1">F10+F19</f>
        <v>0</v>
      </c>
      <c r="G9" s="90">
        <f t="shared" si="1"/>
        <v>0</v>
      </c>
      <c r="H9" s="91">
        <f t="shared" si="1"/>
        <v>0</v>
      </c>
      <c r="I9" s="90">
        <f t="shared" si="1"/>
        <v>0</v>
      </c>
      <c r="J9" s="92">
        <f t="shared" si="1"/>
        <v>0</v>
      </c>
      <c r="K9" s="90">
        <f t="shared" si="1"/>
        <v>0</v>
      </c>
      <c r="L9" s="90">
        <f t="shared" si="1"/>
        <v>0</v>
      </c>
      <c r="M9" s="90">
        <f t="shared" si="1"/>
        <v>0</v>
      </c>
      <c r="N9" s="93" t="s">
        <v>51</v>
      </c>
      <c r="O9" s="93" t="s">
        <v>51</v>
      </c>
      <c r="AA9" s="14" t="s">
        <v>51</v>
      </c>
    </row>
    <row r="10" spans="1:27" s="23" customFormat="1" x14ac:dyDescent="0.25">
      <c r="A10" s="18"/>
      <c r="B10" s="94" t="s">
        <v>64</v>
      </c>
      <c r="C10" s="116" t="s">
        <v>51</v>
      </c>
      <c r="D10" s="117" t="s">
        <v>51</v>
      </c>
      <c r="E10" s="118">
        <f>SUM(E11:E13)</f>
        <v>0</v>
      </c>
      <c r="F10" s="118">
        <f t="shared" ref="F10:M10" si="2">SUM(F11:F13)</f>
        <v>0</v>
      </c>
      <c r="G10" s="118">
        <f t="shared" si="2"/>
        <v>0</v>
      </c>
      <c r="H10" s="119">
        <f t="shared" si="2"/>
        <v>0</v>
      </c>
      <c r="I10" s="118">
        <f t="shared" si="2"/>
        <v>0</v>
      </c>
      <c r="J10" s="120">
        <f t="shared" si="2"/>
        <v>0</v>
      </c>
      <c r="K10" s="118">
        <f t="shared" si="2"/>
        <v>0</v>
      </c>
      <c r="L10" s="118">
        <f t="shared" si="2"/>
        <v>0</v>
      </c>
      <c r="M10" s="118">
        <f t="shared" si="2"/>
        <v>0</v>
      </c>
      <c r="N10" s="121" t="s">
        <v>51</v>
      </c>
      <c r="O10" s="122" t="s">
        <v>51</v>
      </c>
    </row>
    <row r="11" spans="1:27" s="14" customFormat="1" x14ac:dyDescent="0.25">
      <c r="A11" s="31"/>
      <c r="B11" s="78" t="s">
        <v>65</v>
      </c>
      <c r="C11" s="123" t="s">
        <v>51</v>
      </c>
      <c r="D11" s="124" t="s">
        <v>51</v>
      </c>
      <c r="E11" s="97">
        <v>0</v>
      </c>
      <c r="F11" s="97">
        <v>0</v>
      </c>
      <c r="G11" s="97">
        <v>0</v>
      </c>
      <c r="H11" s="98">
        <v>0</v>
      </c>
      <c r="I11" s="97">
        <v>0</v>
      </c>
      <c r="J11" s="99">
        <v>0</v>
      </c>
      <c r="K11" s="97">
        <v>0</v>
      </c>
      <c r="L11" s="97">
        <v>0</v>
      </c>
      <c r="M11" s="97">
        <v>0</v>
      </c>
      <c r="N11" s="125" t="s">
        <v>51</v>
      </c>
      <c r="O11" s="126" t="s">
        <v>51</v>
      </c>
    </row>
    <row r="12" spans="1:27" s="14" customFormat="1" x14ac:dyDescent="0.25">
      <c r="A12" s="25"/>
      <c r="B12" s="78" t="s">
        <v>66</v>
      </c>
      <c r="C12" s="123" t="s">
        <v>51</v>
      </c>
      <c r="D12" s="123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26" t="s">
        <v>51</v>
      </c>
      <c r="O12" s="126" t="s">
        <v>51</v>
      </c>
    </row>
    <row r="13" spans="1:27" s="14" customFormat="1" x14ac:dyDescent="0.25">
      <c r="A13" s="25"/>
      <c r="B13" s="78" t="s">
        <v>67</v>
      </c>
      <c r="C13" s="123" t="s">
        <v>51</v>
      </c>
      <c r="D13" s="123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26" t="s">
        <v>51</v>
      </c>
      <c r="O13" s="126" t="s">
        <v>51</v>
      </c>
    </row>
    <row r="14" spans="1:27" s="14" customFormat="1" x14ac:dyDescent="0.25">
      <c r="A14" s="31"/>
      <c r="B14" s="127" t="s">
        <v>68</v>
      </c>
      <c r="C14" s="128" t="s">
        <v>51</v>
      </c>
      <c r="D14" s="128" t="s">
        <v>51</v>
      </c>
      <c r="E14" s="111"/>
      <c r="F14" s="111"/>
      <c r="G14" s="111"/>
      <c r="H14" s="112"/>
      <c r="I14" s="111"/>
      <c r="J14" s="113"/>
      <c r="K14" s="111"/>
      <c r="L14" s="111"/>
      <c r="M14" s="111"/>
      <c r="N14" s="126" t="s">
        <v>51</v>
      </c>
      <c r="O14" s="126" t="s">
        <v>51</v>
      </c>
    </row>
    <row r="15" spans="1:27" s="14" customFormat="1" x14ac:dyDescent="0.25">
      <c r="A15" s="25"/>
      <c r="B15" s="129" t="s">
        <v>69</v>
      </c>
      <c r="C15" s="130" t="s">
        <v>51</v>
      </c>
      <c r="D15" s="130" t="s">
        <v>51</v>
      </c>
      <c r="E15" s="98">
        <v>0</v>
      </c>
      <c r="F15" s="97">
        <v>0</v>
      </c>
      <c r="G15" s="97">
        <v>0</v>
      </c>
      <c r="H15" s="98">
        <v>0</v>
      </c>
      <c r="I15" s="97">
        <v>0</v>
      </c>
      <c r="J15" s="99">
        <v>0</v>
      </c>
      <c r="K15" s="97">
        <v>0</v>
      </c>
      <c r="L15" s="97">
        <v>0</v>
      </c>
      <c r="M15" s="99">
        <v>0</v>
      </c>
      <c r="N15" s="126" t="s">
        <v>51</v>
      </c>
      <c r="O15" s="126" t="s">
        <v>51</v>
      </c>
    </row>
    <row r="16" spans="1:27" s="14" customFormat="1" x14ac:dyDescent="0.25">
      <c r="A16" s="25"/>
      <c r="B16" s="129" t="s">
        <v>47</v>
      </c>
      <c r="C16" s="130" t="s">
        <v>51</v>
      </c>
      <c r="D16" s="130" t="s">
        <v>51</v>
      </c>
      <c r="E16" s="105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6">
        <v>0</v>
      </c>
      <c r="N16" s="126" t="s">
        <v>51</v>
      </c>
      <c r="O16" s="126" t="s">
        <v>51</v>
      </c>
    </row>
    <row r="17" spans="1:16" s="14" customFormat="1" x14ac:dyDescent="0.25">
      <c r="A17" s="25"/>
      <c r="B17" s="129" t="s">
        <v>47</v>
      </c>
      <c r="C17" s="130" t="s">
        <v>51</v>
      </c>
      <c r="D17" s="130" t="s">
        <v>51</v>
      </c>
      <c r="E17" s="105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6">
        <v>0</v>
      </c>
      <c r="N17" s="126" t="s">
        <v>51</v>
      </c>
      <c r="O17" s="126" t="s">
        <v>51</v>
      </c>
    </row>
    <row r="18" spans="1:16" s="14" customFormat="1" x14ac:dyDescent="0.25">
      <c r="A18" s="25"/>
      <c r="B18" s="129" t="s">
        <v>47</v>
      </c>
      <c r="C18" s="130" t="s">
        <v>51</v>
      </c>
      <c r="D18" s="130" t="s">
        <v>51</v>
      </c>
      <c r="E18" s="112">
        <v>0</v>
      </c>
      <c r="F18" s="111">
        <v>0</v>
      </c>
      <c r="G18" s="111">
        <v>0</v>
      </c>
      <c r="H18" s="112">
        <v>0</v>
      </c>
      <c r="I18" s="111">
        <v>0</v>
      </c>
      <c r="J18" s="113">
        <v>0</v>
      </c>
      <c r="K18" s="111">
        <v>0</v>
      </c>
      <c r="L18" s="111">
        <v>0</v>
      </c>
      <c r="M18" s="113">
        <v>0</v>
      </c>
      <c r="N18" s="126" t="s">
        <v>51</v>
      </c>
      <c r="O18" s="126" t="s">
        <v>51</v>
      </c>
    </row>
    <row r="19" spans="1:16" s="14" customFormat="1" x14ac:dyDescent="0.25">
      <c r="A19" s="68"/>
      <c r="B19" s="94" t="s">
        <v>70</v>
      </c>
      <c r="C19" s="102" t="s">
        <v>51</v>
      </c>
      <c r="D19" s="109" t="s">
        <v>51</v>
      </c>
      <c r="E19" s="118">
        <v>0</v>
      </c>
      <c r="F19" s="118">
        <v>0</v>
      </c>
      <c r="G19" s="118">
        <v>0</v>
      </c>
      <c r="H19" s="119">
        <v>0</v>
      </c>
      <c r="I19" s="118">
        <v>0</v>
      </c>
      <c r="J19" s="120">
        <v>0</v>
      </c>
      <c r="K19" s="118">
        <v>0</v>
      </c>
      <c r="L19" s="118">
        <v>0</v>
      </c>
      <c r="M19" s="118">
        <v>0</v>
      </c>
      <c r="N19" s="131" t="s">
        <v>51</v>
      </c>
      <c r="O19" s="126" t="s">
        <v>51</v>
      </c>
    </row>
    <row r="20" spans="1:16" s="14" customFormat="1" ht="6" customHeight="1" x14ac:dyDescent="0.25">
      <c r="A20" s="68"/>
      <c r="B20" s="132" t="s">
        <v>51</v>
      </c>
      <c r="C20" s="109" t="s">
        <v>51</v>
      </c>
      <c r="D20" s="110" t="s">
        <v>51</v>
      </c>
      <c r="E20" s="133"/>
      <c r="F20" s="133"/>
      <c r="G20" s="133"/>
      <c r="H20" s="134"/>
      <c r="I20" s="133"/>
      <c r="J20" s="135"/>
      <c r="K20" s="133"/>
      <c r="L20" s="133"/>
      <c r="M20" s="133"/>
      <c r="N20" s="87" t="s">
        <v>51</v>
      </c>
      <c r="O20" s="131" t="s">
        <v>51</v>
      </c>
    </row>
    <row r="21" spans="1:16" s="14" customFormat="1" x14ac:dyDescent="0.25">
      <c r="A21" s="23"/>
      <c r="B21" s="88" t="s">
        <v>71</v>
      </c>
      <c r="C21" s="89" t="s">
        <v>51</v>
      </c>
      <c r="D21" s="89" t="s">
        <v>51</v>
      </c>
      <c r="E21" s="90">
        <f>SUM(E22:E27)</f>
        <v>0</v>
      </c>
      <c r="F21" s="90">
        <f t="shared" ref="F21:M21" si="3">SUM(F22:F27)</f>
        <v>0</v>
      </c>
      <c r="G21" s="90">
        <f t="shared" si="3"/>
        <v>0</v>
      </c>
      <c r="H21" s="91">
        <f t="shared" si="3"/>
        <v>0</v>
      </c>
      <c r="I21" s="90">
        <f t="shared" si="3"/>
        <v>0</v>
      </c>
      <c r="J21" s="92">
        <f t="shared" si="3"/>
        <v>0</v>
      </c>
      <c r="K21" s="90">
        <f t="shared" si="3"/>
        <v>0</v>
      </c>
      <c r="L21" s="90">
        <f t="shared" si="3"/>
        <v>0</v>
      </c>
      <c r="M21" s="90">
        <f t="shared" si="3"/>
        <v>0</v>
      </c>
      <c r="N21" s="93" t="s">
        <v>51</v>
      </c>
      <c r="O21" s="93" t="s">
        <v>51</v>
      </c>
      <c r="P21" s="23"/>
    </row>
    <row r="22" spans="1:16" s="14" customFormat="1" x14ac:dyDescent="0.25">
      <c r="B22" s="94" t="s">
        <v>72</v>
      </c>
      <c r="C22" s="95" t="s">
        <v>51</v>
      </c>
      <c r="D22" s="96" t="s">
        <v>51</v>
      </c>
      <c r="E22" s="97">
        <v>0</v>
      </c>
      <c r="F22" s="97">
        <v>0</v>
      </c>
      <c r="G22" s="97">
        <v>0</v>
      </c>
      <c r="H22" s="98">
        <v>0</v>
      </c>
      <c r="I22" s="97">
        <v>0</v>
      </c>
      <c r="J22" s="99">
        <v>0</v>
      </c>
      <c r="K22" s="97">
        <v>0</v>
      </c>
      <c r="L22" s="97">
        <v>0</v>
      </c>
      <c r="M22" s="97">
        <v>0</v>
      </c>
      <c r="N22" s="136" t="s">
        <v>51</v>
      </c>
      <c r="O22" s="125" t="s">
        <v>51</v>
      </c>
    </row>
    <row r="23" spans="1:16" s="14" customFormat="1" x14ac:dyDescent="0.25">
      <c r="B23" s="94" t="s">
        <v>23</v>
      </c>
      <c r="C23" s="102" t="s">
        <v>51</v>
      </c>
      <c r="D23" s="103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37" t="s">
        <v>51</v>
      </c>
      <c r="O23" s="126" t="s">
        <v>51</v>
      </c>
    </row>
    <row r="24" spans="1:16" s="14" customFormat="1" x14ac:dyDescent="0.25">
      <c r="B24" s="94" t="s">
        <v>73</v>
      </c>
      <c r="C24" s="102" t="s">
        <v>51</v>
      </c>
      <c r="D24" s="103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37" t="s">
        <v>51</v>
      </c>
      <c r="O24" s="126" t="s">
        <v>51</v>
      </c>
    </row>
    <row r="25" spans="1:16" s="14" customFormat="1" x14ac:dyDescent="0.25">
      <c r="B25" s="94" t="s">
        <v>74</v>
      </c>
      <c r="C25" s="102" t="s">
        <v>51</v>
      </c>
      <c r="D25" s="103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37" t="s">
        <v>51</v>
      </c>
      <c r="O25" s="126" t="s">
        <v>51</v>
      </c>
    </row>
    <row r="26" spans="1:16" s="23" customFormat="1" x14ac:dyDescent="0.25">
      <c r="A26" s="14"/>
      <c r="B26" s="94" t="s">
        <v>25</v>
      </c>
      <c r="C26" s="102" t="s">
        <v>51</v>
      </c>
      <c r="D26" s="103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37" t="s">
        <v>51</v>
      </c>
      <c r="O26" s="126" t="s">
        <v>51</v>
      </c>
      <c r="P26" s="14"/>
    </row>
    <row r="27" spans="1:16" s="14" customFormat="1" x14ac:dyDescent="0.25">
      <c r="B27" s="94" t="s">
        <v>75</v>
      </c>
      <c r="C27" s="109" t="s">
        <v>51</v>
      </c>
      <c r="D27" s="110" t="s">
        <v>51</v>
      </c>
      <c r="E27" s="111">
        <v>0</v>
      </c>
      <c r="F27" s="111">
        <v>0</v>
      </c>
      <c r="G27" s="111">
        <v>0</v>
      </c>
      <c r="H27" s="112">
        <v>0</v>
      </c>
      <c r="I27" s="111">
        <v>0</v>
      </c>
      <c r="J27" s="113">
        <v>0</v>
      </c>
      <c r="K27" s="111">
        <v>0</v>
      </c>
      <c r="L27" s="111">
        <v>0</v>
      </c>
      <c r="M27" s="111">
        <v>0</v>
      </c>
      <c r="N27" s="87" t="s">
        <v>51</v>
      </c>
      <c r="O27" s="131" t="s">
        <v>51</v>
      </c>
    </row>
    <row r="28" spans="1:16" s="14" customFormat="1" ht="6" customHeight="1" x14ac:dyDescent="0.25">
      <c r="B28" s="132" t="s">
        <v>51</v>
      </c>
      <c r="C28" s="96" t="s">
        <v>51</v>
      </c>
      <c r="D28" s="96" t="s">
        <v>51</v>
      </c>
      <c r="E28" s="138"/>
      <c r="F28" s="138"/>
      <c r="G28" s="138"/>
      <c r="H28" s="139"/>
      <c r="I28" s="138"/>
      <c r="J28" s="140"/>
      <c r="K28" s="138"/>
      <c r="L28" s="138"/>
      <c r="M28" s="138"/>
      <c r="N28" s="136" t="s">
        <v>51</v>
      </c>
      <c r="O28" s="136" t="s">
        <v>51</v>
      </c>
    </row>
    <row r="29" spans="1:16" s="14" customFormat="1" x14ac:dyDescent="0.25">
      <c r="A29" s="23"/>
      <c r="B29" s="88" t="s">
        <v>59</v>
      </c>
      <c r="C29" s="141" t="s">
        <v>51</v>
      </c>
      <c r="D29" s="141" t="s">
        <v>51</v>
      </c>
      <c r="E29" s="90">
        <v>0</v>
      </c>
      <c r="F29" s="90">
        <v>0</v>
      </c>
      <c r="G29" s="90">
        <v>0</v>
      </c>
      <c r="H29" s="91">
        <v>0</v>
      </c>
      <c r="I29" s="90">
        <v>0</v>
      </c>
      <c r="J29" s="92">
        <v>0</v>
      </c>
      <c r="K29" s="90">
        <v>0</v>
      </c>
      <c r="L29" s="90">
        <v>0</v>
      </c>
      <c r="M29" s="90">
        <v>0</v>
      </c>
      <c r="N29" s="142" t="s">
        <v>51</v>
      </c>
      <c r="O29" s="142" t="s">
        <v>51</v>
      </c>
      <c r="P29" s="23"/>
    </row>
    <row r="30" spans="1:16" s="14" customFormat="1" ht="6" customHeight="1" x14ac:dyDescent="0.25">
      <c r="A30" s="23"/>
      <c r="B30" s="89" t="s">
        <v>51</v>
      </c>
      <c r="C30" s="141" t="s">
        <v>51</v>
      </c>
      <c r="D30" s="141" t="s">
        <v>51</v>
      </c>
      <c r="E30" s="143"/>
      <c r="F30" s="143"/>
      <c r="G30" s="143"/>
      <c r="H30" s="144"/>
      <c r="I30" s="143"/>
      <c r="J30" s="145"/>
      <c r="K30" s="143"/>
      <c r="L30" s="143"/>
      <c r="M30" s="143"/>
      <c r="N30" s="142" t="s">
        <v>51</v>
      </c>
      <c r="O30" s="142" t="s">
        <v>51</v>
      </c>
      <c r="P30" s="23"/>
    </row>
    <row r="31" spans="1:16" s="14" customFormat="1" x14ac:dyDescent="0.25">
      <c r="A31" s="23"/>
      <c r="B31" s="88" t="s">
        <v>60</v>
      </c>
      <c r="C31" s="146" t="s">
        <v>51</v>
      </c>
      <c r="D31" s="147" t="s">
        <v>51</v>
      </c>
      <c r="E31" s="148">
        <f>SUM(E32:E34)</f>
        <v>0</v>
      </c>
      <c r="F31" s="148">
        <f t="shared" ref="F31:M31" si="4">SUM(F32:F34)</f>
        <v>0</v>
      </c>
      <c r="G31" s="148">
        <f t="shared" si="4"/>
        <v>0</v>
      </c>
      <c r="H31" s="149">
        <f t="shared" si="4"/>
        <v>0</v>
      </c>
      <c r="I31" s="148">
        <f t="shared" si="4"/>
        <v>0</v>
      </c>
      <c r="J31" s="150">
        <f t="shared" si="4"/>
        <v>0</v>
      </c>
      <c r="K31" s="148">
        <f t="shared" si="4"/>
        <v>0</v>
      </c>
      <c r="L31" s="148">
        <f t="shared" si="4"/>
        <v>0</v>
      </c>
      <c r="M31" s="148">
        <f t="shared" si="4"/>
        <v>0</v>
      </c>
      <c r="N31" s="121" t="s">
        <v>51</v>
      </c>
      <c r="O31" s="122" t="s">
        <v>51</v>
      </c>
      <c r="P31" s="23"/>
    </row>
    <row r="32" spans="1:16" s="14" customFormat="1" x14ac:dyDescent="0.25">
      <c r="B32" s="94" t="s">
        <v>76</v>
      </c>
      <c r="C32" s="102" t="s">
        <v>51</v>
      </c>
      <c r="D32" s="95" t="s">
        <v>51</v>
      </c>
      <c r="E32" s="97">
        <v>0</v>
      </c>
      <c r="F32" s="97">
        <v>0</v>
      </c>
      <c r="G32" s="97">
        <v>0</v>
      </c>
      <c r="H32" s="98">
        <v>0</v>
      </c>
      <c r="I32" s="97">
        <v>0</v>
      </c>
      <c r="J32" s="99">
        <v>0</v>
      </c>
      <c r="K32" s="97">
        <v>0</v>
      </c>
      <c r="L32" s="97">
        <v>0</v>
      </c>
      <c r="M32" s="97">
        <v>0</v>
      </c>
      <c r="N32" s="125" t="s">
        <v>51</v>
      </c>
      <c r="O32" s="126" t="s">
        <v>51</v>
      </c>
    </row>
    <row r="33" spans="1:16" s="23" customFormat="1" x14ac:dyDescent="0.25">
      <c r="A33" s="14"/>
      <c r="B33" s="94" t="s">
        <v>77</v>
      </c>
      <c r="C33" s="102" t="s">
        <v>51</v>
      </c>
      <c r="D33" s="102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26" t="s">
        <v>51</v>
      </c>
      <c r="O33" s="126" t="s">
        <v>51</v>
      </c>
      <c r="P33" s="14"/>
    </row>
    <row r="34" spans="1:16" s="14" customFormat="1" x14ac:dyDescent="0.25">
      <c r="B34" s="94" t="s">
        <v>78</v>
      </c>
      <c r="C34" s="102" t="s">
        <v>51</v>
      </c>
      <c r="D34" s="109" t="s">
        <v>51</v>
      </c>
      <c r="E34" s="111">
        <v>0</v>
      </c>
      <c r="F34" s="111">
        <v>0</v>
      </c>
      <c r="G34" s="111">
        <v>0</v>
      </c>
      <c r="H34" s="112">
        <v>0</v>
      </c>
      <c r="I34" s="111">
        <v>0</v>
      </c>
      <c r="J34" s="113">
        <v>0</v>
      </c>
      <c r="K34" s="111">
        <v>0</v>
      </c>
      <c r="L34" s="111">
        <v>0</v>
      </c>
      <c r="M34" s="111">
        <v>0</v>
      </c>
      <c r="N34" s="131" t="s">
        <v>51</v>
      </c>
      <c r="O34" s="126" t="s">
        <v>51</v>
      </c>
    </row>
    <row r="35" spans="1:16" s="14" customFormat="1" ht="6" customHeight="1" x14ac:dyDescent="0.25">
      <c r="B35" s="132" t="s">
        <v>51</v>
      </c>
      <c r="C35" s="109" t="s">
        <v>51</v>
      </c>
      <c r="D35" s="110" t="s">
        <v>51</v>
      </c>
      <c r="E35" s="151"/>
      <c r="F35" s="151"/>
      <c r="G35" s="151"/>
      <c r="H35" s="152"/>
      <c r="I35" s="151"/>
      <c r="J35" s="153"/>
      <c r="K35" s="151"/>
      <c r="L35" s="151"/>
      <c r="M35" s="151"/>
      <c r="N35" s="87" t="s">
        <v>51</v>
      </c>
      <c r="O35" s="131" t="s">
        <v>51</v>
      </c>
    </row>
    <row r="36" spans="1:16" s="23" customFormat="1" x14ac:dyDescent="0.25">
      <c r="B36" s="88" t="s">
        <v>79</v>
      </c>
      <c r="C36" s="89" t="s">
        <v>51</v>
      </c>
      <c r="D36" s="89" t="s">
        <v>51</v>
      </c>
      <c r="E36" s="90">
        <f>SUM(E37:E38)</f>
        <v>0</v>
      </c>
      <c r="F36" s="90">
        <f t="shared" ref="F36:M36" si="5">SUM(F37:F38)</f>
        <v>0</v>
      </c>
      <c r="G36" s="90">
        <f t="shared" si="5"/>
        <v>0</v>
      </c>
      <c r="H36" s="91">
        <f t="shared" si="5"/>
        <v>0</v>
      </c>
      <c r="I36" s="90">
        <f t="shared" si="5"/>
        <v>0</v>
      </c>
      <c r="J36" s="92">
        <f t="shared" si="5"/>
        <v>0</v>
      </c>
      <c r="K36" s="90">
        <f t="shared" si="5"/>
        <v>0</v>
      </c>
      <c r="L36" s="90">
        <f t="shared" si="5"/>
        <v>0</v>
      </c>
      <c r="M36" s="90">
        <f t="shared" si="5"/>
        <v>0</v>
      </c>
      <c r="N36" s="93" t="s">
        <v>51</v>
      </c>
      <c r="O36" s="93" t="s">
        <v>51</v>
      </c>
    </row>
    <row r="37" spans="1:16" s="14" customFormat="1" x14ac:dyDescent="0.25">
      <c r="B37" s="94" t="s">
        <v>34</v>
      </c>
      <c r="C37" s="95" t="s">
        <v>51</v>
      </c>
      <c r="D37" s="96" t="s">
        <v>51</v>
      </c>
      <c r="E37" s="97">
        <v>0</v>
      </c>
      <c r="F37" s="97">
        <v>0</v>
      </c>
      <c r="G37" s="97">
        <v>0</v>
      </c>
      <c r="H37" s="98">
        <v>0</v>
      </c>
      <c r="I37" s="97">
        <v>0</v>
      </c>
      <c r="J37" s="99">
        <v>0</v>
      </c>
      <c r="K37" s="97">
        <v>0</v>
      </c>
      <c r="L37" s="97">
        <v>0</v>
      </c>
      <c r="M37" s="97">
        <v>0</v>
      </c>
      <c r="N37" s="136" t="s">
        <v>51</v>
      </c>
      <c r="O37" s="125" t="s">
        <v>51</v>
      </c>
    </row>
    <row r="38" spans="1:16" s="14" customFormat="1" x14ac:dyDescent="0.25">
      <c r="B38" s="94" t="s">
        <v>80</v>
      </c>
      <c r="C38" s="109" t="s">
        <v>51</v>
      </c>
      <c r="D38" s="110" t="s">
        <v>51</v>
      </c>
      <c r="E38" s="111">
        <v>0</v>
      </c>
      <c r="F38" s="111">
        <v>0</v>
      </c>
      <c r="G38" s="111">
        <v>0</v>
      </c>
      <c r="H38" s="112">
        <v>0</v>
      </c>
      <c r="I38" s="111">
        <v>0</v>
      </c>
      <c r="J38" s="113">
        <v>0</v>
      </c>
      <c r="K38" s="111">
        <v>0</v>
      </c>
      <c r="L38" s="111">
        <v>0</v>
      </c>
      <c r="M38" s="111">
        <v>0</v>
      </c>
      <c r="N38" s="87" t="s">
        <v>51</v>
      </c>
      <c r="O38" s="131" t="s">
        <v>51</v>
      </c>
    </row>
    <row r="39" spans="1:16" s="14" customFormat="1" x14ac:dyDescent="0.25">
      <c r="A39" s="143"/>
      <c r="B39" s="154" t="s">
        <v>62</v>
      </c>
      <c r="C39" s="141" t="s">
        <v>51</v>
      </c>
      <c r="D39" s="141" t="s">
        <v>51</v>
      </c>
      <c r="E39" s="90">
        <v>0</v>
      </c>
      <c r="F39" s="90">
        <v>0</v>
      </c>
      <c r="G39" s="90">
        <v>0</v>
      </c>
      <c r="H39" s="91">
        <v>0</v>
      </c>
      <c r="I39" s="90">
        <v>0</v>
      </c>
      <c r="J39" s="92">
        <v>0</v>
      </c>
      <c r="K39" s="90">
        <v>0</v>
      </c>
      <c r="L39" s="90">
        <v>0</v>
      </c>
      <c r="M39" s="90">
        <v>0</v>
      </c>
      <c r="N39" s="93" t="s">
        <v>51</v>
      </c>
      <c r="O39" s="93" t="s">
        <v>51</v>
      </c>
      <c r="P39" s="23"/>
    </row>
    <row r="40" spans="1:16" s="14" customFormat="1" x14ac:dyDescent="0.25">
      <c r="A40" s="155"/>
      <c r="B40" s="156" t="s">
        <v>63</v>
      </c>
      <c r="C40" s="157" t="s">
        <v>51</v>
      </c>
      <c r="D40" s="157" t="s">
        <v>51</v>
      </c>
      <c r="E40" s="60">
        <f>E4+E9+E21+E29+E31+E36+E39</f>
        <v>0</v>
      </c>
      <c r="F40" s="60">
        <f t="shared" ref="F40:M40" si="6">F4+F9+F21+F29+F31+F36+F39</f>
        <v>0</v>
      </c>
      <c r="G40" s="60">
        <f t="shared" si="6"/>
        <v>0</v>
      </c>
      <c r="H40" s="61">
        <f t="shared" si="6"/>
        <v>0</v>
      </c>
      <c r="I40" s="60">
        <f t="shared" si="6"/>
        <v>0</v>
      </c>
      <c r="J40" s="62">
        <f t="shared" si="6"/>
        <v>0</v>
      </c>
      <c r="K40" s="60">
        <f t="shared" si="6"/>
        <v>0</v>
      </c>
      <c r="L40" s="60">
        <f t="shared" si="6"/>
        <v>0</v>
      </c>
      <c r="M40" s="60">
        <f t="shared" si="6"/>
        <v>0</v>
      </c>
      <c r="N40" s="158" t="s">
        <v>51</v>
      </c>
      <c r="O40" s="158" t="s">
        <v>51</v>
      </c>
    </row>
    <row r="41" spans="1:16" s="14" customFormat="1" x14ac:dyDescent="0.25">
      <c r="C41" s="159"/>
      <c r="D41" s="159"/>
      <c r="N41" s="159"/>
      <c r="O41" s="159"/>
    </row>
    <row r="42" spans="1:16" s="14" customFormat="1" x14ac:dyDescent="0.25">
      <c r="C42" s="159"/>
      <c r="D42" s="159"/>
      <c r="N42" s="159"/>
      <c r="O42" s="159"/>
    </row>
    <row r="43" spans="1:16" s="14" customFormat="1" x14ac:dyDescent="0.25">
      <c r="C43" s="159"/>
      <c r="D43" s="159"/>
      <c r="N43" s="159"/>
      <c r="O43" s="159"/>
    </row>
    <row r="44" spans="1:16" s="14" customFormat="1" x14ac:dyDescent="0.25">
      <c r="C44" s="159"/>
      <c r="D44" s="159"/>
      <c r="N44" s="159"/>
      <c r="O44" s="159"/>
    </row>
    <row r="45" spans="1:16" s="14" customFormat="1" x14ac:dyDescent="0.25">
      <c r="C45" s="159"/>
      <c r="D45" s="159"/>
      <c r="N45" s="159"/>
      <c r="O45" s="159"/>
    </row>
    <row r="46" spans="1:16" s="14" customFormat="1" x14ac:dyDescent="0.25">
      <c r="C46" s="159"/>
      <c r="D46" s="159"/>
      <c r="N46" s="159"/>
      <c r="O46" s="159"/>
    </row>
    <row r="47" spans="1:16" s="14" customFormat="1" x14ac:dyDescent="0.25">
      <c r="C47" s="159"/>
      <c r="D47" s="159"/>
      <c r="N47" s="159"/>
      <c r="O47" s="159"/>
    </row>
    <row r="48" spans="1:16" s="14" customFormat="1" x14ac:dyDescent="0.25">
      <c r="C48" s="159"/>
      <c r="D48" s="159"/>
      <c r="N48" s="159"/>
      <c r="O48" s="159"/>
    </row>
    <row r="49" spans="3:15" s="14" customFormat="1" x14ac:dyDescent="0.25">
      <c r="C49" s="159"/>
      <c r="D49" s="159"/>
      <c r="N49" s="159"/>
      <c r="O49" s="159"/>
    </row>
    <row r="50" spans="3:15" s="14" customFormat="1" x14ac:dyDescent="0.25">
      <c r="C50" s="159" t="s">
        <v>51</v>
      </c>
      <c r="D50" s="159" t="s">
        <v>51</v>
      </c>
      <c r="N50" s="159" t="s">
        <v>51</v>
      </c>
      <c r="O50" s="159" t="s">
        <v>51</v>
      </c>
    </row>
    <row r="51" spans="3:15" s="14" customFormat="1" x14ac:dyDescent="0.25">
      <c r="C51" s="159" t="s">
        <v>51</v>
      </c>
      <c r="D51" s="159" t="s">
        <v>51</v>
      </c>
      <c r="N51" s="159" t="s">
        <v>51</v>
      </c>
      <c r="O51" s="159" t="s">
        <v>51</v>
      </c>
    </row>
    <row r="52" spans="3:15" s="14" customFormat="1" x14ac:dyDescent="0.25">
      <c r="C52" s="159" t="s">
        <v>51</v>
      </c>
      <c r="D52" s="159" t="s">
        <v>51</v>
      </c>
      <c r="N52" s="159" t="s">
        <v>51</v>
      </c>
      <c r="O52" s="159" t="s">
        <v>51</v>
      </c>
    </row>
    <row r="53" spans="3:15" s="14" customFormat="1" x14ac:dyDescent="0.25">
      <c r="C53" s="159" t="s">
        <v>51</v>
      </c>
      <c r="D53" s="159" t="s">
        <v>51</v>
      </c>
      <c r="N53" s="159" t="s">
        <v>51</v>
      </c>
      <c r="O53" s="159" t="s">
        <v>51</v>
      </c>
    </row>
    <row r="54" spans="3:15" s="14" customFormat="1" x14ac:dyDescent="0.25">
      <c r="C54" s="159" t="s">
        <v>51</v>
      </c>
      <c r="D54" s="159" t="s">
        <v>51</v>
      </c>
      <c r="N54" s="159" t="s">
        <v>51</v>
      </c>
      <c r="O54" s="159" t="s">
        <v>51</v>
      </c>
    </row>
    <row r="55" spans="3:15" s="14" customFormat="1" x14ac:dyDescent="0.25">
      <c r="C55" s="159" t="s">
        <v>51</v>
      </c>
      <c r="D55" s="159" t="s">
        <v>51</v>
      </c>
      <c r="N55" s="159" t="s">
        <v>51</v>
      </c>
      <c r="O55" s="159" t="s">
        <v>51</v>
      </c>
    </row>
    <row r="56" spans="3:15" s="14" customFormat="1" x14ac:dyDescent="0.25">
      <c r="C56" s="159" t="s">
        <v>51</v>
      </c>
      <c r="D56" s="159" t="s">
        <v>51</v>
      </c>
      <c r="N56" s="159" t="s">
        <v>51</v>
      </c>
      <c r="O56" s="159" t="s">
        <v>51</v>
      </c>
    </row>
    <row r="57" spans="3:15" s="14" customFormat="1" x14ac:dyDescent="0.25">
      <c r="C57" s="159" t="s">
        <v>51</v>
      </c>
      <c r="D57" s="159" t="s">
        <v>51</v>
      </c>
      <c r="N57" s="159" t="s">
        <v>51</v>
      </c>
      <c r="O57" s="159" t="s">
        <v>51</v>
      </c>
    </row>
    <row r="58" spans="3:15" s="14" customFormat="1" x14ac:dyDescent="0.25">
      <c r="C58" s="159" t="s">
        <v>51</v>
      </c>
      <c r="D58" s="159" t="s">
        <v>51</v>
      </c>
      <c r="N58" s="159" t="s">
        <v>51</v>
      </c>
      <c r="O58" s="159" t="s">
        <v>51</v>
      </c>
    </row>
    <row r="59" spans="3:15" s="14" customFormat="1" x14ac:dyDescent="0.25">
      <c r="C59" s="159" t="s">
        <v>51</v>
      </c>
      <c r="D59" s="159" t="s">
        <v>51</v>
      </c>
      <c r="N59" s="159" t="s">
        <v>51</v>
      </c>
      <c r="O59" s="159" t="s">
        <v>51</v>
      </c>
    </row>
    <row r="60" spans="3:15" s="14" customFormat="1" x14ac:dyDescent="0.25">
      <c r="C60" s="159" t="s">
        <v>51</v>
      </c>
      <c r="D60" s="159" t="s">
        <v>51</v>
      </c>
      <c r="N60" s="159" t="s">
        <v>51</v>
      </c>
      <c r="O60" s="159" t="s">
        <v>51</v>
      </c>
    </row>
    <row r="61" spans="3:15" s="14" customFormat="1" x14ac:dyDescent="0.25">
      <c r="C61" s="159" t="s">
        <v>51</v>
      </c>
      <c r="D61" s="159" t="s">
        <v>51</v>
      </c>
      <c r="N61" s="159" t="s">
        <v>51</v>
      </c>
      <c r="O61" s="159" t="s">
        <v>51</v>
      </c>
    </row>
    <row r="62" spans="3:15" s="14" customFormat="1" x14ac:dyDescent="0.25">
      <c r="C62" s="159" t="s">
        <v>51</v>
      </c>
      <c r="D62" s="159" t="s">
        <v>51</v>
      </c>
      <c r="N62" s="159" t="s">
        <v>51</v>
      </c>
      <c r="O62" s="159" t="s">
        <v>51</v>
      </c>
    </row>
    <row r="63" spans="3:15" s="14" customFormat="1" x14ac:dyDescent="0.25">
      <c r="C63" s="159" t="s">
        <v>51</v>
      </c>
      <c r="D63" s="159" t="s">
        <v>51</v>
      </c>
      <c r="N63" s="159" t="s">
        <v>51</v>
      </c>
      <c r="O63" s="159" t="s">
        <v>51</v>
      </c>
    </row>
    <row r="64" spans="3:15" s="14" customFormat="1" x14ac:dyDescent="0.25">
      <c r="C64" s="159" t="s">
        <v>51</v>
      </c>
      <c r="D64" s="159" t="s">
        <v>51</v>
      </c>
      <c r="N64" s="159" t="s">
        <v>51</v>
      </c>
      <c r="O64" s="159" t="s">
        <v>51</v>
      </c>
    </row>
    <row r="65" spans="3:15" s="14" customFormat="1" x14ac:dyDescent="0.25">
      <c r="C65" s="159" t="s">
        <v>51</v>
      </c>
      <c r="D65" s="159" t="s">
        <v>51</v>
      </c>
      <c r="N65" s="159" t="s">
        <v>51</v>
      </c>
      <c r="O65" s="159" t="s">
        <v>51</v>
      </c>
    </row>
    <row r="66" spans="3:15" s="14" customFormat="1" x14ac:dyDescent="0.25">
      <c r="C66" s="159" t="s">
        <v>51</v>
      </c>
      <c r="D66" s="159" t="s">
        <v>51</v>
      </c>
      <c r="N66" s="159" t="s">
        <v>51</v>
      </c>
      <c r="O66" s="159" t="s">
        <v>51</v>
      </c>
    </row>
    <row r="67" spans="3:15" s="14" customFormat="1" x14ac:dyDescent="0.25">
      <c r="C67" s="159" t="s">
        <v>51</v>
      </c>
      <c r="D67" s="159" t="s">
        <v>51</v>
      </c>
      <c r="N67" s="159" t="s">
        <v>51</v>
      </c>
      <c r="O67" s="159" t="s">
        <v>51</v>
      </c>
    </row>
    <row r="68" spans="3:15" s="14" customFormat="1" x14ac:dyDescent="0.25">
      <c r="C68" s="159" t="s">
        <v>51</v>
      </c>
      <c r="D68" s="159" t="s">
        <v>51</v>
      </c>
      <c r="N68" s="159" t="s">
        <v>51</v>
      </c>
      <c r="O68" s="159" t="s">
        <v>51</v>
      </c>
    </row>
    <row r="69" spans="3:15" s="14" customFormat="1" x14ac:dyDescent="0.25">
      <c r="C69" s="159" t="s">
        <v>51</v>
      </c>
      <c r="D69" s="159" t="s">
        <v>51</v>
      </c>
      <c r="N69" s="159" t="s">
        <v>51</v>
      </c>
      <c r="O69" s="159" t="s">
        <v>51</v>
      </c>
    </row>
    <row r="70" spans="3:15" s="14" customFormat="1" x14ac:dyDescent="0.25">
      <c r="C70" s="159" t="s">
        <v>51</v>
      </c>
      <c r="D70" s="159" t="s">
        <v>51</v>
      </c>
      <c r="N70" s="159" t="s">
        <v>51</v>
      </c>
      <c r="O70" s="159" t="s">
        <v>51</v>
      </c>
    </row>
    <row r="71" spans="3:15" s="14" customFormat="1" x14ac:dyDescent="0.25">
      <c r="C71" s="159" t="s">
        <v>51</v>
      </c>
      <c r="D71" s="159" t="s">
        <v>51</v>
      </c>
      <c r="N71" s="159" t="s">
        <v>51</v>
      </c>
      <c r="O71" s="159" t="s">
        <v>51</v>
      </c>
    </row>
    <row r="72" spans="3:15" s="14" customFormat="1" x14ac:dyDescent="0.25">
      <c r="C72" s="159" t="s">
        <v>51</v>
      </c>
      <c r="D72" s="159" t="s">
        <v>51</v>
      </c>
      <c r="N72" s="159" t="s">
        <v>51</v>
      </c>
      <c r="O72" s="159" t="s">
        <v>51</v>
      </c>
    </row>
    <row r="73" spans="3:15" s="14" customFormat="1" x14ac:dyDescent="0.25">
      <c r="C73" s="159" t="s">
        <v>51</v>
      </c>
      <c r="D73" s="159" t="s">
        <v>51</v>
      </c>
      <c r="N73" s="159" t="s">
        <v>51</v>
      </c>
      <c r="O73" s="159" t="s">
        <v>51</v>
      </c>
    </row>
    <row r="74" spans="3:15" s="14" customFormat="1" x14ac:dyDescent="0.25">
      <c r="C74" s="159" t="s">
        <v>51</v>
      </c>
      <c r="D74" s="159" t="s">
        <v>51</v>
      </c>
      <c r="N74" s="159" t="s">
        <v>51</v>
      </c>
      <c r="O74" s="159" t="s">
        <v>51</v>
      </c>
    </row>
    <row r="75" spans="3:15" s="14" customFormat="1" x14ac:dyDescent="0.25">
      <c r="C75" s="159" t="s">
        <v>51</v>
      </c>
      <c r="D75" s="159" t="s">
        <v>51</v>
      </c>
      <c r="N75" s="159" t="s">
        <v>51</v>
      </c>
      <c r="O75" s="159" t="s">
        <v>51</v>
      </c>
    </row>
    <row r="76" spans="3:15" s="14" customFormat="1" x14ac:dyDescent="0.25">
      <c r="C76" s="159" t="s">
        <v>51</v>
      </c>
      <c r="D76" s="159" t="s">
        <v>51</v>
      </c>
      <c r="N76" s="159" t="s">
        <v>51</v>
      </c>
      <c r="O76" s="159" t="s">
        <v>51</v>
      </c>
    </row>
    <row r="77" spans="3:15" s="14" customFormat="1" x14ac:dyDescent="0.25">
      <c r="C77" s="159" t="s">
        <v>51</v>
      </c>
      <c r="D77" s="159" t="s">
        <v>51</v>
      </c>
      <c r="N77" s="159" t="s">
        <v>51</v>
      </c>
      <c r="O77" s="159" t="s">
        <v>51</v>
      </c>
    </row>
    <row r="78" spans="3:15" s="14" customFormat="1" x14ac:dyDescent="0.25">
      <c r="C78" s="159" t="s">
        <v>51</v>
      </c>
      <c r="D78" s="159" t="s">
        <v>51</v>
      </c>
      <c r="N78" s="159" t="s">
        <v>51</v>
      </c>
      <c r="O78" s="159" t="s">
        <v>51</v>
      </c>
    </row>
    <row r="79" spans="3:15" s="14" customFormat="1" x14ac:dyDescent="0.25">
      <c r="C79" s="159" t="s">
        <v>51</v>
      </c>
      <c r="D79" s="159" t="s">
        <v>51</v>
      </c>
      <c r="N79" s="159" t="s">
        <v>51</v>
      </c>
      <c r="O79" s="159" t="s">
        <v>51</v>
      </c>
    </row>
    <row r="80" spans="3:15" s="14" customFormat="1" x14ac:dyDescent="0.25">
      <c r="C80" s="159" t="s">
        <v>51</v>
      </c>
      <c r="D80" s="159" t="s">
        <v>51</v>
      </c>
      <c r="N80" s="159" t="s">
        <v>51</v>
      </c>
      <c r="O80" s="159" t="s">
        <v>51</v>
      </c>
    </row>
    <row r="81" spans="3:15" s="14" customFormat="1" x14ac:dyDescent="0.25">
      <c r="C81" s="159" t="s">
        <v>51</v>
      </c>
      <c r="D81" s="159" t="s">
        <v>51</v>
      </c>
      <c r="N81" s="159" t="s">
        <v>51</v>
      </c>
      <c r="O81" s="159" t="s">
        <v>51</v>
      </c>
    </row>
    <row r="82" spans="3:15" s="14" customFormat="1" x14ac:dyDescent="0.25">
      <c r="C82" s="159" t="s">
        <v>51</v>
      </c>
      <c r="D82" s="159" t="s">
        <v>51</v>
      </c>
      <c r="N82" s="159" t="s">
        <v>51</v>
      </c>
      <c r="O82" s="159" t="s">
        <v>51</v>
      </c>
    </row>
    <row r="83" spans="3:15" s="14" customFormat="1" x14ac:dyDescent="0.25">
      <c r="C83" s="159" t="s">
        <v>51</v>
      </c>
      <c r="D83" s="159" t="s">
        <v>51</v>
      </c>
      <c r="N83" s="159" t="s">
        <v>51</v>
      </c>
      <c r="O83" s="159" t="s">
        <v>51</v>
      </c>
    </row>
    <row r="84" spans="3:15" s="14" customFormat="1" x14ac:dyDescent="0.25">
      <c r="C84" s="159" t="s">
        <v>51</v>
      </c>
      <c r="D84" s="159" t="s">
        <v>51</v>
      </c>
      <c r="N84" s="159" t="s">
        <v>51</v>
      </c>
      <c r="O84" s="159" t="s">
        <v>51</v>
      </c>
    </row>
    <row r="85" spans="3:15" s="14" customFormat="1" x14ac:dyDescent="0.25">
      <c r="C85" s="159" t="s">
        <v>51</v>
      </c>
      <c r="D85" s="159" t="s">
        <v>51</v>
      </c>
      <c r="N85" s="159" t="s">
        <v>51</v>
      </c>
      <c r="O85" s="159" t="s">
        <v>51</v>
      </c>
    </row>
    <row r="86" spans="3:15" s="14" customFormat="1" x14ac:dyDescent="0.25">
      <c r="C86" s="159" t="s">
        <v>51</v>
      </c>
      <c r="D86" s="159" t="s">
        <v>51</v>
      </c>
      <c r="N86" s="159" t="s">
        <v>51</v>
      </c>
      <c r="O86" s="159" t="s">
        <v>51</v>
      </c>
    </row>
    <row r="87" spans="3:15" s="14" customFormat="1" x14ac:dyDescent="0.25">
      <c r="C87" s="159" t="s">
        <v>51</v>
      </c>
      <c r="D87" s="159" t="s">
        <v>51</v>
      </c>
      <c r="N87" s="159" t="s">
        <v>51</v>
      </c>
      <c r="O87" s="159" t="s">
        <v>51</v>
      </c>
    </row>
    <row r="88" spans="3:15" s="14" customFormat="1" x14ac:dyDescent="0.25">
      <c r="C88" s="159" t="s">
        <v>51</v>
      </c>
      <c r="D88" s="159" t="s">
        <v>51</v>
      </c>
      <c r="N88" s="159" t="s">
        <v>51</v>
      </c>
      <c r="O88" s="159" t="s">
        <v>51</v>
      </c>
    </row>
    <row r="89" spans="3:15" s="14" customFormat="1" x14ac:dyDescent="0.25">
      <c r="C89" s="159" t="s">
        <v>51</v>
      </c>
      <c r="D89" s="159" t="s">
        <v>51</v>
      </c>
      <c r="N89" s="159" t="s">
        <v>51</v>
      </c>
      <c r="O89" s="159" t="s">
        <v>51</v>
      </c>
    </row>
    <row r="90" spans="3:15" s="14" customFormat="1" x14ac:dyDescent="0.25">
      <c r="C90" s="159" t="s">
        <v>51</v>
      </c>
      <c r="D90" s="159" t="s">
        <v>51</v>
      </c>
      <c r="N90" s="159" t="s">
        <v>51</v>
      </c>
      <c r="O90" s="159" t="s">
        <v>51</v>
      </c>
    </row>
    <row r="91" spans="3:15" s="14" customFormat="1" x14ac:dyDescent="0.25">
      <c r="C91" s="159" t="s">
        <v>51</v>
      </c>
      <c r="D91" s="159" t="s">
        <v>51</v>
      </c>
      <c r="N91" s="159" t="s">
        <v>51</v>
      </c>
      <c r="O91" s="159" t="s">
        <v>51</v>
      </c>
    </row>
    <row r="92" spans="3:15" s="14" customFormat="1" x14ac:dyDescent="0.25">
      <c r="C92" s="159" t="s">
        <v>51</v>
      </c>
      <c r="D92" s="159" t="s">
        <v>51</v>
      </c>
      <c r="N92" s="159" t="s">
        <v>51</v>
      </c>
      <c r="O92" s="159" t="s">
        <v>51</v>
      </c>
    </row>
    <row r="93" spans="3:15" s="14" customFormat="1" x14ac:dyDescent="0.25">
      <c r="C93" s="159" t="s">
        <v>51</v>
      </c>
      <c r="D93" s="159" t="s">
        <v>51</v>
      </c>
      <c r="N93" s="159" t="s">
        <v>51</v>
      </c>
      <c r="O93" s="159" t="s">
        <v>51</v>
      </c>
    </row>
    <row r="94" spans="3:15" s="14" customFormat="1" x14ac:dyDescent="0.25">
      <c r="C94" s="159" t="s">
        <v>51</v>
      </c>
      <c r="D94" s="159" t="s">
        <v>51</v>
      </c>
      <c r="N94" s="159" t="s">
        <v>51</v>
      </c>
      <c r="O94" s="159" t="s">
        <v>51</v>
      </c>
    </row>
    <row r="95" spans="3:15" s="14" customFormat="1" x14ac:dyDescent="0.25">
      <c r="C95" s="159" t="s">
        <v>51</v>
      </c>
      <c r="D95" s="159" t="s">
        <v>51</v>
      </c>
      <c r="N95" s="159" t="s">
        <v>51</v>
      </c>
      <c r="O95" s="159" t="s">
        <v>51</v>
      </c>
    </row>
    <row r="96" spans="3:15" s="14" customFormat="1" x14ac:dyDescent="0.25">
      <c r="C96" s="159" t="s">
        <v>51</v>
      </c>
      <c r="D96" s="159" t="s">
        <v>51</v>
      </c>
      <c r="N96" s="159" t="s">
        <v>51</v>
      </c>
      <c r="O96" s="159" t="s">
        <v>51</v>
      </c>
    </row>
    <row r="97" spans="3:15" s="14" customFormat="1" x14ac:dyDescent="0.25">
      <c r="C97" s="159" t="s">
        <v>51</v>
      </c>
      <c r="D97" s="159" t="s">
        <v>51</v>
      </c>
      <c r="N97" s="159" t="s">
        <v>51</v>
      </c>
      <c r="O97" s="159" t="s">
        <v>51</v>
      </c>
    </row>
    <row r="98" spans="3:15" s="14" customFormat="1" x14ac:dyDescent="0.25">
      <c r="C98" s="159" t="s">
        <v>51</v>
      </c>
      <c r="D98" s="159" t="s">
        <v>51</v>
      </c>
      <c r="N98" s="159" t="s">
        <v>51</v>
      </c>
      <c r="O98" s="159" t="s">
        <v>51</v>
      </c>
    </row>
    <row r="99" spans="3:15" s="14" customFormat="1" x14ac:dyDescent="0.25">
      <c r="C99" s="159" t="s">
        <v>51</v>
      </c>
      <c r="D99" s="159" t="s">
        <v>51</v>
      </c>
      <c r="N99" s="159" t="s">
        <v>51</v>
      </c>
      <c r="O99" s="159" t="s">
        <v>51</v>
      </c>
    </row>
    <row r="100" spans="3:15" s="14" customFormat="1" x14ac:dyDescent="0.25">
      <c r="C100" s="159" t="s">
        <v>51</v>
      </c>
      <c r="D100" s="159" t="s">
        <v>51</v>
      </c>
      <c r="N100" s="159" t="s">
        <v>51</v>
      </c>
      <c r="O100" s="159" t="s">
        <v>51</v>
      </c>
    </row>
    <row r="101" spans="3:15" s="14" customFormat="1" x14ac:dyDescent="0.25">
      <c r="C101" s="159" t="s">
        <v>51</v>
      </c>
      <c r="D101" s="159" t="s">
        <v>51</v>
      </c>
      <c r="N101" s="159" t="s">
        <v>51</v>
      </c>
      <c r="O101" s="159" t="s">
        <v>51</v>
      </c>
    </row>
    <row r="102" spans="3:15" s="14" customFormat="1" x14ac:dyDescent="0.25">
      <c r="C102" s="159" t="s">
        <v>51</v>
      </c>
      <c r="D102" s="159" t="s">
        <v>51</v>
      </c>
      <c r="N102" s="159" t="s">
        <v>51</v>
      </c>
      <c r="O102" s="159" t="s">
        <v>51</v>
      </c>
    </row>
    <row r="103" spans="3:15" s="14" customFormat="1" x14ac:dyDescent="0.25">
      <c r="C103" s="159" t="s">
        <v>51</v>
      </c>
      <c r="D103" s="159" t="s">
        <v>51</v>
      </c>
      <c r="N103" s="159" t="s">
        <v>51</v>
      </c>
      <c r="O103" s="159" t="s">
        <v>51</v>
      </c>
    </row>
    <row r="104" spans="3:15" s="14" customFormat="1" x14ac:dyDescent="0.25">
      <c r="C104" s="159" t="s">
        <v>51</v>
      </c>
      <c r="D104" s="159" t="s">
        <v>51</v>
      </c>
      <c r="N104" s="159" t="s">
        <v>51</v>
      </c>
      <c r="O104" s="159" t="s">
        <v>51</v>
      </c>
    </row>
    <row r="105" spans="3:15" s="14" customFormat="1" x14ac:dyDescent="0.25">
      <c r="C105" s="159" t="s">
        <v>51</v>
      </c>
      <c r="D105" s="159" t="s">
        <v>51</v>
      </c>
      <c r="N105" s="159" t="s">
        <v>51</v>
      </c>
      <c r="O105" s="159" t="s">
        <v>51</v>
      </c>
    </row>
    <row r="106" spans="3:15" s="14" customFormat="1" x14ac:dyDescent="0.25">
      <c r="C106" s="159" t="s">
        <v>51</v>
      </c>
      <c r="D106" s="159" t="s">
        <v>51</v>
      </c>
      <c r="N106" s="159" t="s">
        <v>51</v>
      </c>
      <c r="O106" s="159" t="s">
        <v>51</v>
      </c>
    </row>
    <row r="107" spans="3:15" s="14" customFormat="1" x14ac:dyDescent="0.25">
      <c r="C107" s="159" t="s">
        <v>51</v>
      </c>
      <c r="D107" s="159" t="s">
        <v>51</v>
      </c>
      <c r="N107" s="159" t="s">
        <v>51</v>
      </c>
      <c r="O107" s="159" t="s">
        <v>51</v>
      </c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7" width="7.7109375" style="64" customWidth="1"/>
    <col min="8" max="9" width="10.140625" style="64" customWidth="1"/>
    <col min="10" max="13" width="7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142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224741</v>
      </c>
      <c r="F4" s="90">
        <f t="shared" ref="F4:M4" si="0">F5+F8+F47</f>
        <v>303742</v>
      </c>
      <c r="G4" s="90">
        <f t="shared" si="0"/>
        <v>352740</v>
      </c>
      <c r="H4" s="91">
        <f t="shared" si="0"/>
        <v>379977</v>
      </c>
      <c r="I4" s="90">
        <f t="shared" si="0"/>
        <v>406391</v>
      </c>
      <c r="J4" s="92">
        <f t="shared" si="0"/>
        <v>405695</v>
      </c>
      <c r="K4" s="90">
        <f t="shared" si="0"/>
        <v>409447</v>
      </c>
      <c r="L4" s="90">
        <f t="shared" si="0"/>
        <v>438790</v>
      </c>
      <c r="M4" s="90">
        <f t="shared" si="0"/>
        <v>471331.08699999994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119849</v>
      </c>
      <c r="F5" s="118">
        <f t="shared" ref="F5:M5" si="1">SUM(F6:F7)</f>
        <v>159489</v>
      </c>
      <c r="G5" s="118">
        <f t="shared" si="1"/>
        <v>181637</v>
      </c>
      <c r="H5" s="119">
        <f t="shared" si="1"/>
        <v>199050</v>
      </c>
      <c r="I5" s="118">
        <f t="shared" si="1"/>
        <v>219259</v>
      </c>
      <c r="J5" s="120">
        <f t="shared" si="1"/>
        <v>218563</v>
      </c>
      <c r="K5" s="118">
        <f t="shared" si="1"/>
        <v>254958</v>
      </c>
      <c r="L5" s="118">
        <f t="shared" si="1"/>
        <v>274705</v>
      </c>
      <c r="M5" s="118">
        <f t="shared" si="1"/>
        <v>296880.36499999999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119849</v>
      </c>
      <c r="F6" s="97">
        <v>159489</v>
      </c>
      <c r="G6" s="97">
        <v>181637</v>
      </c>
      <c r="H6" s="98">
        <v>199050</v>
      </c>
      <c r="I6" s="97">
        <v>219259</v>
      </c>
      <c r="J6" s="99">
        <v>218563</v>
      </c>
      <c r="K6" s="97">
        <v>254958</v>
      </c>
      <c r="L6" s="97">
        <v>274705</v>
      </c>
      <c r="M6" s="97">
        <v>296880.36499999999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0</v>
      </c>
      <c r="G7" s="111">
        <v>0</v>
      </c>
      <c r="H7" s="112">
        <v>0</v>
      </c>
      <c r="I7" s="111">
        <v>0</v>
      </c>
      <c r="J7" s="113">
        <v>0</v>
      </c>
      <c r="K7" s="111">
        <v>0</v>
      </c>
      <c r="L7" s="111">
        <v>0</v>
      </c>
      <c r="M7" s="111">
        <v>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104892</v>
      </c>
      <c r="F8" s="118">
        <f t="shared" ref="F8:M8" si="2">SUM(F9:F46)</f>
        <v>144253</v>
      </c>
      <c r="G8" s="118">
        <f t="shared" si="2"/>
        <v>171103</v>
      </c>
      <c r="H8" s="119">
        <f t="shared" si="2"/>
        <v>180927</v>
      </c>
      <c r="I8" s="118">
        <f t="shared" si="2"/>
        <v>187132</v>
      </c>
      <c r="J8" s="120">
        <f t="shared" si="2"/>
        <v>187132</v>
      </c>
      <c r="K8" s="118">
        <f t="shared" si="2"/>
        <v>154489</v>
      </c>
      <c r="L8" s="118">
        <f t="shared" si="2"/>
        <v>164085</v>
      </c>
      <c r="M8" s="118">
        <f t="shared" si="2"/>
        <v>174450.72199999998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0</v>
      </c>
      <c r="F9" s="97">
        <v>0</v>
      </c>
      <c r="G9" s="97">
        <v>0</v>
      </c>
      <c r="H9" s="98">
        <v>0</v>
      </c>
      <c r="I9" s="97">
        <v>0</v>
      </c>
      <c r="J9" s="99">
        <v>0</v>
      </c>
      <c r="K9" s="97">
        <v>0</v>
      </c>
      <c r="L9" s="97">
        <v>0</v>
      </c>
      <c r="M9" s="97">
        <v>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0</v>
      </c>
      <c r="F10" s="104">
        <v>0</v>
      </c>
      <c r="G10" s="104">
        <v>0</v>
      </c>
      <c r="H10" s="105">
        <v>0</v>
      </c>
      <c r="I10" s="104">
        <v>0</v>
      </c>
      <c r="J10" s="106">
        <v>0</v>
      </c>
      <c r="K10" s="104">
        <v>0</v>
      </c>
      <c r="L10" s="104">
        <v>0</v>
      </c>
      <c r="M10" s="104">
        <v>0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0</v>
      </c>
      <c r="G11" s="104">
        <v>0</v>
      </c>
      <c r="H11" s="105">
        <v>0</v>
      </c>
      <c r="I11" s="104">
        <v>0</v>
      </c>
      <c r="J11" s="106">
        <v>0</v>
      </c>
      <c r="K11" s="104">
        <v>0</v>
      </c>
      <c r="L11" s="104">
        <v>0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0</v>
      </c>
      <c r="F14" s="104">
        <v>0</v>
      </c>
      <c r="G14" s="104">
        <v>0</v>
      </c>
      <c r="H14" s="105">
        <v>0</v>
      </c>
      <c r="I14" s="104">
        <v>0</v>
      </c>
      <c r="J14" s="106">
        <v>0</v>
      </c>
      <c r="K14" s="104">
        <v>0</v>
      </c>
      <c r="L14" s="104">
        <v>0</v>
      </c>
      <c r="M14" s="104">
        <v>0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0</v>
      </c>
      <c r="F15" s="104">
        <v>0</v>
      </c>
      <c r="G15" s="104">
        <v>0</v>
      </c>
      <c r="H15" s="105">
        <v>0</v>
      </c>
      <c r="I15" s="104">
        <v>0</v>
      </c>
      <c r="J15" s="106">
        <v>0</v>
      </c>
      <c r="K15" s="104">
        <v>0</v>
      </c>
      <c r="L15" s="104">
        <v>0</v>
      </c>
      <c r="M15" s="104">
        <v>0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4">
        <v>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4">
        <v>0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0</v>
      </c>
      <c r="F21" s="104">
        <v>0</v>
      </c>
      <c r="G21" s="104">
        <v>0</v>
      </c>
      <c r="H21" s="105">
        <v>0</v>
      </c>
      <c r="I21" s="104">
        <v>0</v>
      </c>
      <c r="J21" s="106">
        <v>0</v>
      </c>
      <c r="K21" s="104">
        <v>0</v>
      </c>
      <c r="L21" s="104">
        <v>0</v>
      </c>
      <c r="M21" s="104">
        <v>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0</v>
      </c>
      <c r="F22" s="104">
        <v>0</v>
      </c>
      <c r="G22" s="104">
        <v>0</v>
      </c>
      <c r="H22" s="105">
        <v>0</v>
      </c>
      <c r="I22" s="104">
        <v>0</v>
      </c>
      <c r="J22" s="106">
        <v>0</v>
      </c>
      <c r="K22" s="104">
        <v>0</v>
      </c>
      <c r="L22" s="104">
        <v>0</v>
      </c>
      <c r="M22" s="104">
        <v>0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0</v>
      </c>
      <c r="F29" s="104">
        <v>0</v>
      </c>
      <c r="G29" s="104">
        <v>0</v>
      </c>
      <c r="H29" s="105">
        <v>0</v>
      </c>
      <c r="I29" s="104">
        <v>0</v>
      </c>
      <c r="J29" s="106">
        <v>0</v>
      </c>
      <c r="K29" s="104">
        <v>0</v>
      </c>
      <c r="L29" s="104">
        <v>0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0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0</v>
      </c>
      <c r="F37" s="104">
        <v>0</v>
      </c>
      <c r="G37" s="104">
        <v>0</v>
      </c>
      <c r="H37" s="105">
        <v>0</v>
      </c>
      <c r="I37" s="104">
        <v>0</v>
      </c>
      <c r="J37" s="106">
        <v>0</v>
      </c>
      <c r="K37" s="104">
        <v>0</v>
      </c>
      <c r="L37" s="104">
        <v>0</v>
      </c>
      <c r="M37" s="104">
        <v>0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0</v>
      </c>
      <c r="F38" s="104">
        <v>0</v>
      </c>
      <c r="G38" s="104">
        <v>0</v>
      </c>
      <c r="H38" s="105">
        <v>0</v>
      </c>
      <c r="I38" s="104">
        <v>0</v>
      </c>
      <c r="J38" s="106">
        <v>0</v>
      </c>
      <c r="K38" s="104">
        <v>0</v>
      </c>
      <c r="L38" s="104">
        <v>0</v>
      </c>
      <c r="M38" s="104">
        <v>0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0</v>
      </c>
      <c r="H39" s="105">
        <v>0</v>
      </c>
      <c r="I39" s="104">
        <v>0</v>
      </c>
      <c r="J39" s="106">
        <v>0</v>
      </c>
      <c r="K39" s="104">
        <v>0</v>
      </c>
      <c r="L39" s="104">
        <v>0</v>
      </c>
      <c r="M39" s="104">
        <v>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0</v>
      </c>
      <c r="F41" s="104">
        <v>0</v>
      </c>
      <c r="G41" s="104">
        <v>0</v>
      </c>
      <c r="H41" s="105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0</v>
      </c>
      <c r="F42" s="104">
        <v>0</v>
      </c>
      <c r="G42" s="104">
        <v>0</v>
      </c>
      <c r="H42" s="105">
        <v>0</v>
      </c>
      <c r="I42" s="104">
        <v>0</v>
      </c>
      <c r="J42" s="106">
        <v>0</v>
      </c>
      <c r="K42" s="104">
        <v>0</v>
      </c>
      <c r="L42" s="104">
        <v>0</v>
      </c>
      <c r="M42" s="104">
        <v>0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0</v>
      </c>
      <c r="F43" s="104">
        <v>0</v>
      </c>
      <c r="G43" s="104">
        <v>0</v>
      </c>
      <c r="H43" s="105">
        <v>0</v>
      </c>
      <c r="I43" s="104">
        <v>0</v>
      </c>
      <c r="J43" s="106">
        <v>0</v>
      </c>
      <c r="K43" s="104">
        <v>0</v>
      </c>
      <c r="L43" s="104">
        <v>0</v>
      </c>
      <c r="M43" s="104">
        <v>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104892</v>
      </c>
      <c r="F44" s="104">
        <v>144253</v>
      </c>
      <c r="G44" s="104">
        <v>171103</v>
      </c>
      <c r="H44" s="105">
        <v>180927</v>
      </c>
      <c r="I44" s="104">
        <v>187132</v>
      </c>
      <c r="J44" s="106">
        <v>187132</v>
      </c>
      <c r="K44" s="104">
        <v>154489</v>
      </c>
      <c r="L44" s="104">
        <v>164085</v>
      </c>
      <c r="M44" s="104">
        <v>174450.72199999998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0</v>
      </c>
      <c r="F45" s="104">
        <v>0</v>
      </c>
      <c r="G45" s="104">
        <v>0</v>
      </c>
      <c r="H45" s="105">
        <v>0</v>
      </c>
      <c r="I45" s="104">
        <v>0</v>
      </c>
      <c r="J45" s="106">
        <v>0</v>
      </c>
      <c r="K45" s="104">
        <v>0</v>
      </c>
      <c r="L45" s="104">
        <v>0</v>
      </c>
      <c r="M45" s="104">
        <v>0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54449</v>
      </c>
      <c r="F51" s="90">
        <f t="shared" ref="F51:M51" si="4">F52+F59+F62+F63+F64+F72+F73</f>
        <v>48296</v>
      </c>
      <c r="G51" s="90">
        <f t="shared" si="4"/>
        <v>84169</v>
      </c>
      <c r="H51" s="91">
        <f t="shared" si="4"/>
        <v>60831</v>
      </c>
      <c r="I51" s="90">
        <f t="shared" si="4"/>
        <v>80455</v>
      </c>
      <c r="J51" s="92">
        <f t="shared" si="4"/>
        <v>90939</v>
      </c>
      <c r="K51" s="90">
        <f t="shared" si="4"/>
        <v>94776</v>
      </c>
      <c r="L51" s="90">
        <f t="shared" si="4"/>
        <v>99893</v>
      </c>
      <c r="M51" s="90">
        <f t="shared" si="4"/>
        <v>105187.329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8">
        <f>SUM(E57:E58)</f>
        <v>0</v>
      </c>
      <c r="F56" s="118">
        <f t="shared" ref="F56:M56" si="7">SUM(F57:F58)</f>
        <v>0</v>
      </c>
      <c r="G56" s="118">
        <f t="shared" si="7"/>
        <v>0</v>
      </c>
      <c r="H56" s="119">
        <f t="shared" si="7"/>
        <v>0</v>
      </c>
      <c r="I56" s="118">
        <f t="shared" si="7"/>
        <v>0</v>
      </c>
      <c r="J56" s="120">
        <f t="shared" si="7"/>
        <v>0</v>
      </c>
      <c r="K56" s="118">
        <f t="shared" si="7"/>
        <v>0</v>
      </c>
      <c r="L56" s="118">
        <f t="shared" si="7"/>
        <v>0</v>
      </c>
      <c r="M56" s="118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6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54449</v>
      </c>
      <c r="F72" s="104">
        <v>48296</v>
      </c>
      <c r="G72" s="104">
        <v>84169</v>
      </c>
      <c r="H72" s="105">
        <v>60831</v>
      </c>
      <c r="I72" s="104">
        <v>80455</v>
      </c>
      <c r="J72" s="106">
        <v>90939</v>
      </c>
      <c r="K72" s="104">
        <v>94776</v>
      </c>
      <c r="L72" s="104">
        <v>99893</v>
      </c>
      <c r="M72" s="104">
        <v>105187.329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11909</v>
      </c>
      <c r="F77" s="90">
        <f t="shared" ref="F77:M77" si="13">F78+F81+F84+F85+F86+F87+F88</f>
        <v>24152</v>
      </c>
      <c r="G77" s="90">
        <f t="shared" si="13"/>
        <v>35096</v>
      </c>
      <c r="H77" s="91">
        <f t="shared" si="13"/>
        <v>29779</v>
      </c>
      <c r="I77" s="90">
        <f t="shared" si="13"/>
        <v>9985</v>
      </c>
      <c r="J77" s="92">
        <f t="shared" si="13"/>
        <v>9985</v>
      </c>
      <c r="K77" s="90">
        <f t="shared" si="13"/>
        <v>17348</v>
      </c>
      <c r="L77" s="90">
        <f t="shared" si="13"/>
        <v>16790</v>
      </c>
      <c r="M77" s="90">
        <f t="shared" si="13"/>
        <v>17679.87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4149</v>
      </c>
      <c r="F78" s="118">
        <f t="shared" ref="F78:M78" si="14">SUM(F79:F80)</f>
        <v>10968</v>
      </c>
      <c r="G78" s="118">
        <f t="shared" si="14"/>
        <v>15838</v>
      </c>
      <c r="H78" s="119">
        <f t="shared" si="14"/>
        <v>6191</v>
      </c>
      <c r="I78" s="118">
        <f t="shared" si="14"/>
        <v>3986</v>
      </c>
      <c r="J78" s="120">
        <f t="shared" si="14"/>
        <v>3986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4149</v>
      </c>
      <c r="F79" s="97">
        <v>10968</v>
      </c>
      <c r="G79" s="97">
        <v>15838</v>
      </c>
      <c r="H79" s="98">
        <v>6191</v>
      </c>
      <c r="I79" s="97">
        <v>3986</v>
      </c>
      <c r="J79" s="99">
        <v>3986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6968</v>
      </c>
      <c r="F81" s="104">
        <f t="shared" ref="F81:M81" si="15">SUM(F82:F83)</f>
        <v>12767</v>
      </c>
      <c r="G81" s="104">
        <f t="shared" si="15"/>
        <v>17826</v>
      </c>
      <c r="H81" s="105">
        <f t="shared" si="15"/>
        <v>19300</v>
      </c>
      <c r="I81" s="104">
        <f t="shared" si="15"/>
        <v>5999</v>
      </c>
      <c r="J81" s="106">
        <f t="shared" si="15"/>
        <v>5999</v>
      </c>
      <c r="K81" s="104">
        <f t="shared" si="15"/>
        <v>10115</v>
      </c>
      <c r="L81" s="104">
        <f t="shared" si="15"/>
        <v>9166</v>
      </c>
      <c r="M81" s="104">
        <f t="shared" si="15"/>
        <v>9651.7979999999989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1453</v>
      </c>
      <c r="I82" s="97">
        <v>1200</v>
      </c>
      <c r="J82" s="99">
        <v>1200</v>
      </c>
      <c r="K82" s="97">
        <v>1100</v>
      </c>
      <c r="L82" s="97">
        <v>1200</v>
      </c>
      <c r="M82" s="97">
        <v>1263.5999999999999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6968</v>
      </c>
      <c r="F83" s="111">
        <v>12767</v>
      </c>
      <c r="G83" s="111">
        <v>17826</v>
      </c>
      <c r="H83" s="112">
        <v>17847</v>
      </c>
      <c r="I83" s="111">
        <v>4799</v>
      </c>
      <c r="J83" s="113">
        <v>4799</v>
      </c>
      <c r="K83" s="111">
        <v>9015</v>
      </c>
      <c r="L83" s="111">
        <v>7966</v>
      </c>
      <c r="M83" s="111">
        <v>8388.1979999999985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792</v>
      </c>
      <c r="F88" s="104">
        <v>417</v>
      </c>
      <c r="G88" s="104">
        <v>1432</v>
      </c>
      <c r="H88" s="105">
        <v>4288</v>
      </c>
      <c r="I88" s="104">
        <v>0</v>
      </c>
      <c r="J88" s="106">
        <v>0</v>
      </c>
      <c r="K88" s="104">
        <v>7233</v>
      </c>
      <c r="L88" s="104">
        <v>7624</v>
      </c>
      <c r="M88" s="104">
        <v>8028.0719999999992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291099</v>
      </c>
      <c r="F92" s="60">
        <f t="shared" ref="F92:M92" si="16">F4+F51+F77+F90</f>
        <v>376190</v>
      </c>
      <c r="G92" s="60">
        <f t="shared" si="16"/>
        <v>472005</v>
      </c>
      <c r="H92" s="61">
        <f t="shared" si="16"/>
        <v>470587</v>
      </c>
      <c r="I92" s="60">
        <f t="shared" si="16"/>
        <v>496831</v>
      </c>
      <c r="J92" s="62">
        <f t="shared" si="16"/>
        <v>506619</v>
      </c>
      <c r="K92" s="60">
        <f t="shared" si="16"/>
        <v>521571</v>
      </c>
      <c r="L92" s="60">
        <f t="shared" si="16"/>
        <v>555473</v>
      </c>
      <c r="M92" s="60">
        <f t="shared" si="16"/>
        <v>594198.28599999996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 t="s">
        <v>51</v>
      </c>
      <c r="D101" s="159" t="s">
        <v>51</v>
      </c>
      <c r="N101" s="159" t="s">
        <v>51</v>
      </c>
      <c r="O101" s="159" t="s">
        <v>51</v>
      </c>
    </row>
    <row r="102" spans="3:15" s="14" customFormat="1" x14ac:dyDescent="0.25">
      <c r="C102" s="159" t="s">
        <v>51</v>
      </c>
      <c r="D102" s="159" t="s">
        <v>51</v>
      </c>
      <c r="N102" s="159" t="s">
        <v>51</v>
      </c>
      <c r="O102" s="159" t="s">
        <v>51</v>
      </c>
    </row>
    <row r="103" spans="3:15" s="14" customFormat="1" x14ac:dyDescent="0.25">
      <c r="C103" s="159" t="s">
        <v>51</v>
      </c>
      <c r="D103" s="159" t="s">
        <v>51</v>
      </c>
      <c r="N103" s="159" t="s">
        <v>51</v>
      </c>
      <c r="O103" s="159" t="s">
        <v>51</v>
      </c>
    </row>
    <row r="104" spans="3:15" s="14" customFormat="1" x14ac:dyDescent="0.25">
      <c r="C104" s="159" t="s">
        <v>51</v>
      </c>
      <c r="D104" s="159" t="s">
        <v>51</v>
      </c>
      <c r="N104" s="159" t="s">
        <v>51</v>
      </c>
      <c r="O104" s="159" t="s">
        <v>51</v>
      </c>
    </row>
    <row r="105" spans="3:15" s="14" customFormat="1" x14ac:dyDescent="0.25">
      <c r="C105" s="159" t="s">
        <v>51</v>
      </c>
      <c r="D105" s="159" t="s">
        <v>51</v>
      </c>
      <c r="N105" s="159" t="s">
        <v>51</v>
      </c>
      <c r="O105" s="159" t="s">
        <v>51</v>
      </c>
    </row>
    <row r="106" spans="3:15" s="14" customFormat="1" x14ac:dyDescent="0.25">
      <c r="C106" s="159" t="s">
        <v>51</v>
      </c>
      <c r="D106" s="159" t="s">
        <v>51</v>
      </c>
      <c r="N106" s="159" t="s">
        <v>51</v>
      </c>
      <c r="O106" s="159" t="s">
        <v>51</v>
      </c>
    </row>
    <row r="107" spans="3:15" s="14" customFormat="1" x14ac:dyDescent="0.25">
      <c r="C107" s="159" t="s">
        <v>51</v>
      </c>
      <c r="D107" s="159" t="s">
        <v>51</v>
      </c>
      <c r="N107" s="159" t="s">
        <v>51</v>
      </c>
      <c r="O107" s="159" t="s">
        <v>51</v>
      </c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186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18553</v>
      </c>
      <c r="F4" s="90">
        <f t="shared" ref="F4:M4" si="0">F5+F8+F47</f>
        <v>23943</v>
      </c>
      <c r="G4" s="90">
        <f t="shared" si="0"/>
        <v>29495</v>
      </c>
      <c r="H4" s="91">
        <f t="shared" si="0"/>
        <v>26414</v>
      </c>
      <c r="I4" s="90">
        <f t="shared" si="0"/>
        <v>37448</v>
      </c>
      <c r="J4" s="92">
        <f t="shared" si="0"/>
        <v>37448</v>
      </c>
      <c r="K4" s="90">
        <f t="shared" si="0"/>
        <v>27173.5</v>
      </c>
      <c r="L4" s="90">
        <f t="shared" si="0"/>
        <v>31682</v>
      </c>
      <c r="M4" s="90">
        <f t="shared" si="0"/>
        <v>33797.146000000001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5804</v>
      </c>
      <c r="F5" s="118">
        <f t="shared" ref="F5:M5" si="1">SUM(F6:F7)</f>
        <v>7878</v>
      </c>
      <c r="G5" s="118">
        <f t="shared" si="1"/>
        <v>9745</v>
      </c>
      <c r="H5" s="119">
        <f t="shared" si="1"/>
        <v>11918</v>
      </c>
      <c r="I5" s="118">
        <f t="shared" si="1"/>
        <v>12831</v>
      </c>
      <c r="J5" s="120">
        <f t="shared" si="1"/>
        <v>12831</v>
      </c>
      <c r="K5" s="118">
        <f t="shared" si="1"/>
        <v>14964.5</v>
      </c>
      <c r="L5" s="118">
        <f t="shared" si="1"/>
        <v>16162</v>
      </c>
      <c r="M5" s="118">
        <f t="shared" si="1"/>
        <v>17454.585999999999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5804</v>
      </c>
      <c r="F6" s="97">
        <v>7878</v>
      </c>
      <c r="G6" s="97">
        <v>9745</v>
      </c>
      <c r="H6" s="98">
        <v>11918</v>
      </c>
      <c r="I6" s="97">
        <v>12831</v>
      </c>
      <c r="J6" s="99">
        <v>12831</v>
      </c>
      <c r="K6" s="97">
        <v>14964.5</v>
      </c>
      <c r="L6" s="97">
        <v>16162</v>
      </c>
      <c r="M6" s="97">
        <v>17454.585999999999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0</v>
      </c>
      <c r="G7" s="111">
        <v>0</v>
      </c>
      <c r="H7" s="112">
        <v>0</v>
      </c>
      <c r="I7" s="111">
        <v>0</v>
      </c>
      <c r="J7" s="113">
        <v>0</v>
      </c>
      <c r="K7" s="111">
        <v>0</v>
      </c>
      <c r="L7" s="111">
        <v>0</v>
      </c>
      <c r="M7" s="111">
        <v>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12749</v>
      </c>
      <c r="F8" s="118">
        <f t="shared" ref="F8:M8" si="2">SUM(F9:F46)</f>
        <v>16065</v>
      </c>
      <c r="G8" s="118">
        <f t="shared" si="2"/>
        <v>19750</v>
      </c>
      <c r="H8" s="119">
        <f t="shared" si="2"/>
        <v>14496</v>
      </c>
      <c r="I8" s="118">
        <f t="shared" si="2"/>
        <v>24617</v>
      </c>
      <c r="J8" s="120">
        <f t="shared" si="2"/>
        <v>24617</v>
      </c>
      <c r="K8" s="118">
        <f t="shared" si="2"/>
        <v>12209</v>
      </c>
      <c r="L8" s="118">
        <f t="shared" si="2"/>
        <v>15520</v>
      </c>
      <c r="M8" s="118">
        <f t="shared" si="2"/>
        <v>16342.56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0</v>
      </c>
      <c r="F9" s="97">
        <v>0</v>
      </c>
      <c r="G9" s="97">
        <v>0</v>
      </c>
      <c r="H9" s="98">
        <v>0</v>
      </c>
      <c r="I9" s="97">
        <v>0</v>
      </c>
      <c r="J9" s="99">
        <v>0</v>
      </c>
      <c r="K9" s="97">
        <v>0</v>
      </c>
      <c r="L9" s="97">
        <v>0</v>
      </c>
      <c r="M9" s="97">
        <v>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0</v>
      </c>
      <c r="F10" s="104">
        <v>0</v>
      </c>
      <c r="G10" s="104">
        <v>0</v>
      </c>
      <c r="H10" s="105">
        <v>0</v>
      </c>
      <c r="I10" s="104">
        <v>0</v>
      </c>
      <c r="J10" s="106">
        <v>0</v>
      </c>
      <c r="K10" s="104">
        <v>0</v>
      </c>
      <c r="L10" s="104">
        <v>0</v>
      </c>
      <c r="M10" s="104">
        <v>0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0</v>
      </c>
      <c r="G11" s="104">
        <v>0</v>
      </c>
      <c r="H11" s="105">
        <v>0</v>
      </c>
      <c r="I11" s="104">
        <v>0</v>
      </c>
      <c r="J11" s="106">
        <v>0</v>
      </c>
      <c r="K11" s="104">
        <v>0</v>
      </c>
      <c r="L11" s="104">
        <v>0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0</v>
      </c>
      <c r="F14" s="104">
        <v>0</v>
      </c>
      <c r="G14" s="104">
        <v>0</v>
      </c>
      <c r="H14" s="105">
        <v>0</v>
      </c>
      <c r="I14" s="104">
        <v>0</v>
      </c>
      <c r="J14" s="106">
        <v>0</v>
      </c>
      <c r="K14" s="104">
        <v>0</v>
      </c>
      <c r="L14" s="104">
        <v>0</v>
      </c>
      <c r="M14" s="104">
        <v>0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0</v>
      </c>
      <c r="F15" s="104">
        <v>0</v>
      </c>
      <c r="G15" s="104">
        <v>0</v>
      </c>
      <c r="H15" s="105">
        <v>0</v>
      </c>
      <c r="I15" s="104">
        <v>0</v>
      </c>
      <c r="J15" s="106">
        <v>0</v>
      </c>
      <c r="K15" s="104">
        <v>0</v>
      </c>
      <c r="L15" s="104">
        <v>0</v>
      </c>
      <c r="M15" s="104">
        <v>0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4">
        <v>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4">
        <v>0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0</v>
      </c>
      <c r="F21" s="104">
        <v>0</v>
      </c>
      <c r="G21" s="104">
        <v>0</v>
      </c>
      <c r="H21" s="105">
        <v>0</v>
      </c>
      <c r="I21" s="104">
        <v>0</v>
      </c>
      <c r="J21" s="106">
        <v>0</v>
      </c>
      <c r="K21" s="104">
        <v>0</v>
      </c>
      <c r="L21" s="104">
        <v>0</v>
      </c>
      <c r="M21" s="104">
        <v>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0</v>
      </c>
      <c r="F22" s="104">
        <v>0</v>
      </c>
      <c r="G22" s="104">
        <v>0</v>
      </c>
      <c r="H22" s="105">
        <v>0</v>
      </c>
      <c r="I22" s="104">
        <v>0</v>
      </c>
      <c r="J22" s="106">
        <v>0</v>
      </c>
      <c r="K22" s="104">
        <v>0</v>
      </c>
      <c r="L22" s="104">
        <v>0</v>
      </c>
      <c r="M22" s="104">
        <v>0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0</v>
      </c>
      <c r="F29" s="104">
        <v>0</v>
      </c>
      <c r="G29" s="104">
        <v>0</v>
      </c>
      <c r="H29" s="105">
        <v>0</v>
      </c>
      <c r="I29" s="104">
        <v>0</v>
      </c>
      <c r="J29" s="106">
        <v>0</v>
      </c>
      <c r="K29" s="104">
        <v>0</v>
      </c>
      <c r="L29" s="104">
        <v>0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0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0</v>
      </c>
      <c r="F37" s="104">
        <v>0</v>
      </c>
      <c r="G37" s="104">
        <v>0</v>
      </c>
      <c r="H37" s="105">
        <v>0</v>
      </c>
      <c r="I37" s="104">
        <v>0</v>
      </c>
      <c r="J37" s="106">
        <v>0</v>
      </c>
      <c r="K37" s="104">
        <v>0</v>
      </c>
      <c r="L37" s="104">
        <v>0</v>
      </c>
      <c r="M37" s="104">
        <v>0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0</v>
      </c>
      <c r="F38" s="104">
        <v>0</v>
      </c>
      <c r="G38" s="104">
        <v>0</v>
      </c>
      <c r="H38" s="105">
        <v>0</v>
      </c>
      <c r="I38" s="104">
        <v>0</v>
      </c>
      <c r="J38" s="106">
        <v>0</v>
      </c>
      <c r="K38" s="104">
        <v>0</v>
      </c>
      <c r="L38" s="104">
        <v>0</v>
      </c>
      <c r="M38" s="104">
        <v>0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0</v>
      </c>
      <c r="H39" s="105">
        <v>0</v>
      </c>
      <c r="I39" s="104">
        <v>0</v>
      </c>
      <c r="J39" s="106">
        <v>0</v>
      </c>
      <c r="K39" s="104">
        <v>0</v>
      </c>
      <c r="L39" s="104">
        <v>0</v>
      </c>
      <c r="M39" s="104">
        <v>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0</v>
      </c>
      <c r="F41" s="104">
        <v>0</v>
      </c>
      <c r="G41" s="104">
        <v>0</v>
      </c>
      <c r="H41" s="105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0</v>
      </c>
      <c r="F42" s="104">
        <v>0</v>
      </c>
      <c r="G42" s="104">
        <v>0</v>
      </c>
      <c r="H42" s="105">
        <v>0</v>
      </c>
      <c r="I42" s="104">
        <v>0</v>
      </c>
      <c r="J42" s="106">
        <v>0</v>
      </c>
      <c r="K42" s="104">
        <v>0</v>
      </c>
      <c r="L42" s="104">
        <v>0</v>
      </c>
      <c r="M42" s="104">
        <v>0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0</v>
      </c>
      <c r="F43" s="104">
        <v>0</v>
      </c>
      <c r="G43" s="104">
        <v>0</v>
      </c>
      <c r="H43" s="105">
        <v>0</v>
      </c>
      <c r="I43" s="104">
        <v>0</v>
      </c>
      <c r="J43" s="106">
        <v>0</v>
      </c>
      <c r="K43" s="104">
        <v>0</v>
      </c>
      <c r="L43" s="104">
        <v>0</v>
      </c>
      <c r="M43" s="104">
        <v>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12749</v>
      </c>
      <c r="F44" s="104">
        <v>16065</v>
      </c>
      <c r="G44" s="104">
        <v>19750</v>
      </c>
      <c r="H44" s="105">
        <v>14496</v>
      </c>
      <c r="I44" s="104">
        <v>24617</v>
      </c>
      <c r="J44" s="106">
        <v>24617</v>
      </c>
      <c r="K44" s="104">
        <v>12209</v>
      </c>
      <c r="L44" s="104">
        <v>15520</v>
      </c>
      <c r="M44" s="104">
        <v>16342.56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0</v>
      </c>
      <c r="F45" s="104">
        <v>0</v>
      </c>
      <c r="G45" s="104">
        <v>0</v>
      </c>
      <c r="H45" s="105">
        <v>0</v>
      </c>
      <c r="I45" s="104">
        <v>0</v>
      </c>
      <c r="J45" s="106">
        <v>0</v>
      </c>
      <c r="K45" s="104">
        <v>0</v>
      </c>
      <c r="L45" s="104">
        <v>0</v>
      </c>
      <c r="M45" s="104">
        <v>0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0</v>
      </c>
      <c r="F51" s="90">
        <f t="shared" ref="F51:M51" si="4">F52+F59+F62+F63+F64+F72+F73</f>
        <v>0</v>
      </c>
      <c r="G51" s="90">
        <f t="shared" si="4"/>
        <v>0</v>
      </c>
      <c r="H51" s="91">
        <f t="shared" si="4"/>
        <v>0</v>
      </c>
      <c r="I51" s="90">
        <f t="shared" si="4"/>
        <v>0</v>
      </c>
      <c r="J51" s="92">
        <f t="shared" si="4"/>
        <v>0</v>
      </c>
      <c r="K51" s="90">
        <f t="shared" si="4"/>
        <v>0</v>
      </c>
      <c r="L51" s="90">
        <f t="shared" si="4"/>
        <v>0</v>
      </c>
      <c r="M51" s="90">
        <f t="shared" si="4"/>
        <v>0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0</v>
      </c>
      <c r="F77" s="90">
        <f t="shared" ref="F77:M77" si="13">F78+F81+F84+F85+F86+F87+F88</f>
        <v>0</v>
      </c>
      <c r="G77" s="90">
        <f t="shared" si="13"/>
        <v>0</v>
      </c>
      <c r="H77" s="91">
        <f t="shared" si="13"/>
        <v>0</v>
      </c>
      <c r="I77" s="90">
        <f t="shared" si="13"/>
        <v>0</v>
      </c>
      <c r="J77" s="92">
        <f t="shared" si="13"/>
        <v>0</v>
      </c>
      <c r="K77" s="90">
        <f t="shared" si="13"/>
        <v>0</v>
      </c>
      <c r="L77" s="90">
        <f t="shared" si="13"/>
        <v>0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0</v>
      </c>
      <c r="F81" s="104">
        <f t="shared" ref="F81:M81" si="15">SUM(F82:F83)</f>
        <v>0</v>
      </c>
      <c r="G81" s="104">
        <f t="shared" si="15"/>
        <v>0</v>
      </c>
      <c r="H81" s="105">
        <f t="shared" si="15"/>
        <v>0</v>
      </c>
      <c r="I81" s="104">
        <f t="shared" si="15"/>
        <v>0</v>
      </c>
      <c r="J81" s="106">
        <f t="shared" si="15"/>
        <v>0</v>
      </c>
      <c r="K81" s="104">
        <f t="shared" si="15"/>
        <v>0</v>
      </c>
      <c r="L81" s="104">
        <f t="shared" si="15"/>
        <v>0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0</v>
      </c>
      <c r="F83" s="111">
        <v>0</v>
      </c>
      <c r="G83" s="111">
        <v>0</v>
      </c>
      <c r="H83" s="112">
        <v>0</v>
      </c>
      <c r="I83" s="111">
        <v>0</v>
      </c>
      <c r="J83" s="113">
        <v>0</v>
      </c>
      <c r="K83" s="111">
        <v>0</v>
      </c>
      <c r="L83" s="111">
        <v>0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18553</v>
      </c>
      <c r="F92" s="60">
        <f t="shared" ref="F92:M92" si="16">F4+F51+F77+F90</f>
        <v>23943</v>
      </c>
      <c r="G92" s="60">
        <f t="shared" si="16"/>
        <v>29495</v>
      </c>
      <c r="H92" s="61">
        <f t="shared" si="16"/>
        <v>26414</v>
      </c>
      <c r="I92" s="60">
        <f t="shared" si="16"/>
        <v>37448</v>
      </c>
      <c r="J92" s="62">
        <f t="shared" si="16"/>
        <v>37448</v>
      </c>
      <c r="K92" s="60">
        <f t="shared" si="16"/>
        <v>27173.5</v>
      </c>
      <c r="L92" s="60">
        <f t="shared" si="16"/>
        <v>31682</v>
      </c>
      <c r="M92" s="60">
        <f t="shared" si="16"/>
        <v>33797.146000000001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 t="s">
        <v>51</v>
      </c>
      <c r="D108" s="159" t="s">
        <v>51</v>
      </c>
      <c r="N108" s="159" t="s">
        <v>51</v>
      </c>
      <c r="O108" s="159" t="s">
        <v>51</v>
      </c>
    </row>
    <row r="109" spans="3:15" s="14" customFormat="1" x14ac:dyDescent="0.25">
      <c r="C109" s="159" t="s">
        <v>51</v>
      </c>
      <c r="D109" s="159" t="s">
        <v>51</v>
      </c>
      <c r="N109" s="159" t="s">
        <v>51</v>
      </c>
      <c r="O109" s="159" t="s">
        <v>51</v>
      </c>
    </row>
    <row r="110" spans="3:15" s="14" customFormat="1" x14ac:dyDescent="0.25">
      <c r="C110" s="159" t="s">
        <v>51</v>
      </c>
      <c r="D110" s="159" t="s">
        <v>51</v>
      </c>
      <c r="N110" s="159" t="s">
        <v>51</v>
      </c>
      <c r="O110" s="159" t="s">
        <v>51</v>
      </c>
    </row>
    <row r="111" spans="3:15" s="14" customFormat="1" x14ac:dyDescent="0.25">
      <c r="C111" s="159" t="s">
        <v>51</v>
      </c>
      <c r="D111" s="159" t="s">
        <v>51</v>
      </c>
      <c r="N111" s="159" t="s">
        <v>51</v>
      </c>
      <c r="O111" s="159" t="s">
        <v>51</v>
      </c>
    </row>
    <row r="112" spans="3:15" s="14" customFormat="1" x14ac:dyDescent="0.25">
      <c r="C112" s="159" t="s">
        <v>51</v>
      </c>
      <c r="D112" s="159" t="s">
        <v>51</v>
      </c>
      <c r="N112" s="159" t="s">
        <v>51</v>
      </c>
      <c r="O112" s="159" t="s">
        <v>51</v>
      </c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187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8365</v>
      </c>
      <c r="F4" s="90">
        <f t="shared" ref="F4:M4" si="0">F5+F8+F47</f>
        <v>12079</v>
      </c>
      <c r="G4" s="90">
        <f t="shared" si="0"/>
        <v>27607</v>
      </c>
      <c r="H4" s="91">
        <f t="shared" si="0"/>
        <v>20146</v>
      </c>
      <c r="I4" s="90">
        <f t="shared" si="0"/>
        <v>12833</v>
      </c>
      <c r="J4" s="92">
        <f t="shared" si="0"/>
        <v>12833</v>
      </c>
      <c r="K4" s="90">
        <f t="shared" si="0"/>
        <v>18563.5</v>
      </c>
      <c r="L4" s="90">
        <f t="shared" si="0"/>
        <v>20532</v>
      </c>
      <c r="M4" s="90">
        <f t="shared" si="0"/>
        <v>22142.413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3456</v>
      </c>
      <c r="F5" s="118">
        <f t="shared" ref="F5:M5" si="1">SUM(F6:F7)</f>
        <v>4392</v>
      </c>
      <c r="G5" s="118">
        <f t="shared" si="1"/>
        <v>4878</v>
      </c>
      <c r="H5" s="119">
        <f t="shared" si="1"/>
        <v>4853</v>
      </c>
      <c r="I5" s="118">
        <f t="shared" si="1"/>
        <v>8896</v>
      </c>
      <c r="J5" s="120">
        <f t="shared" si="1"/>
        <v>8896</v>
      </c>
      <c r="K5" s="118">
        <f t="shared" si="1"/>
        <v>13724.5</v>
      </c>
      <c r="L5" s="118">
        <f t="shared" si="1"/>
        <v>14823</v>
      </c>
      <c r="M5" s="118">
        <f t="shared" si="1"/>
        <v>16008.618999999999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3456</v>
      </c>
      <c r="F6" s="97">
        <v>4392</v>
      </c>
      <c r="G6" s="97">
        <v>4878</v>
      </c>
      <c r="H6" s="98">
        <v>4853</v>
      </c>
      <c r="I6" s="97">
        <v>8896</v>
      </c>
      <c r="J6" s="99">
        <v>8896</v>
      </c>
      <c r="K6" s="97">
        <v>13724.5</v>
      </c>
      <c r="L6" s="97">
        <v>14823</v>
      </c>
      <c r="M6" s="97">
        <v>16008.618999999999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0</v>
      </c>
      <c r="G7" s="111">
        <v>0</v>
      </c>
      <c r="H7" s="112">
        <v>0</v>
      </c>
      <c r="I7" s="111">
        <v>0</v>
      </c>
      <c r="J7" s="113">
        <v>0</v>
      </c>
      <c r="K7" s="111">
        <v>0</v>
      </c>
      <c r="L7" s="111">
        <v>0</v>
      </c>
      <c r="M7" s="111">
        <v>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4909</v>
      </c>
      <c r="F8" s="118">
        <f t="shared" ref="F8:M8" si="2">SUM(F9:F46)</f>
        <v>7687</v>
      </c>
      <c r="G8" s="118">
        <f t="shared" si="2"/>
        <v>22729</v>
      </c>
      <c r="H8" s="119">
        <f t="shared" si="2"/>
        <v>15293</v>
      </c>
      <c r="I8" s="118">
        <f t="shared" si="2"/>
        <v>3937</v>
      </c>
      <c r="J8" s="120">
        <f t="shared" si="2"/>
        <v>3937</v>
      </c>
      <c r="K8" s="118">
        <f t="shared" si="2"/>
        <v>4839</v>
      </c>
      <c r="L8" s="118">
        <f t="shared" si="2"/>
        <v>5709</v>
      </c>
      <c r="M8" s="118">
        <f t="shared" si="2"/>
        <v>6133.7939999999999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0</v>
      </c>
      <c r="F9" s="97">
        <v>0</v>
      </c>
      <c r="G9" s="97">
        <v>0</v>
      </c>
      <c r="H9" s="98">
        <v>0</v>
      </c>
      <c r="I9" s="97">
        <v>0</v>
      </c>
      <c r="J9" s="99">
        <v>0</v>
      </c>
      <c r="K9" s="97">
        <v>0</v>
      </c>
      <c r="L9" s="97">
        <v>0</v>
      </c>
      <c r="M9" s="97">
        <v>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0</v>
      </c>
      <c r="F10" s="104">
        <v>0</v>
      </c>
      <c r="G10" s="104">
        <v>0</v>
      </c>
      <c r="H10" s="105">
        <v>0</v>
      </c>
      <c r="I10" s="104">
        <v>0</v>
      </c>
      <c r="J10" s="106">
        <v>0</v>
      </c>
      <c r="K10" s="104">
        <v>0</v>
      </c>
      <c r="L10" s="104">
        <v>0</v>
      </c>
      <c r="M10" s="104">
        <v>0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0</v>
      </c>
      <c r="G11" s="104">
        <v>0</v>
      </c>
      <c r="H11" s="105">
        <v>0</v>
      </c>
      <c r="I11" s="104">
        <v>0</v>
      </c>
      <c r="J11" s="106">
        <v>0</v>
      </c>
      <c r="K11" s="104">
        <v>0</v>
      </c>
      <c r="L11" s="104">
        <v>0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0</v>
      </c>
      <c r="F14" s="104">
        <v>0</v>
      </c>
      <c r="G14" s="104">
        <v>0</v>
      </c>
      <c r="H14" s="105">
        <v>0</v>
      </c>
      <c r="I14" s="104">
        <v>0</v>
      </c>
      <c r="J14" s="106">
        <v>0</v>
      </c>
      <c r="K14" s="104">
        <v>0</v>
      </c>
      <c r="L14" s="104">
        <v>0</v>
      </c>
      <c r="M14" s="104">
        <v>0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0</v>
      </c>
      <c r="F15" s="104">
        <v>0</v>
      </c>
      <c r="G15" s="104">
        <v>0</v>
      </c>
      <c r="H15" s="105">
        <v>0</v>
      </c>
      <c r="I15" s="104">
        <v>0</v>
      </c>
      <c r="J15" s="106">
        <v>0</v>
      </c>
      <c r="K15" s="104">
        <v>0</v>
      </c>
      <c r="L15" s="104">
        <v>0</v>
      </c>
      <c r="M15" s="104">
        <v>0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4">
        <v>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4">
        <v>0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0</v>
      </c>
      <c r="F21" s="104">
        <v>0</v>
      </c>
      <c r="G21" s="104">
        <v>0</v>
      </c>
      <c r="H21" s="105">
        <v>0</v>
      </c>
      <c r="I21" s="104">
        <v>0</v>
      </c>
      <c r="J21" s="106">
        <v>0</v>
      </c>
      <c r="K21" s="104">
        <v>0</v>
      </c>
      <c r="L21" s="104">
        <v>0</v>
      </c>
      <c r="M21" s="104">
        <v>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0</v>
      </c>
      <c r="F22" s="104">
        <v>0</v>
      </c>
      <c r="G22" s="104">
        <v>0</v>
      </c>
      <c r="H22" s="105">
        <v>0</v>
      </c>
      <c r="I22" s="104">
        <v>0</v>
      </c>
      <c r="J22" s="106">
        <v>0</v>
      </c>
      <c r="K22" s="104">
        <v>0</v>
      </c>
      <c r="L22" s="104">
        <v>0</v>
      </c>
      <c r="M22" s="104">
        <v>0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0</v>
      </c>
      <c r="F29" s="104">
        <v>0</v>
      </c>
      <c r="G29" s="104">
        <v>0</v>
      </c>
      <c r="H29" s="105">
        <v>0</v>
      </c>
      <c r="I29" s="104">
        <v>0</v>
      </c>
      <c r="J29" s="106">
        <v>0</v>
      </c>
      <c r="K29" s="104">
        <v>0</v>
      </c>
      <c r="L29" s="104">
        <v>0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0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0</v>
      </c>
      <c r="F37" s="104">
        <v>0</v>
      </c>
      <c r="G37" s="104">
        <v>0</v>
      </c>
      <c r="H37" s="105">
        <v>0</v>
      </c>
      <c r="I37" s="104">
        <v>0</v>
      </c>
      <c r="J37" s="106">
        <v>0</v>
      </c>
      <c r="K37" s="104">
        <v>0</v>
      </c>
      <c r="L37" s="104">
        <v>0</v>
      </c>
      <c r="M37" s="104">
        <v>0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0</v>
      </c>
      <c r="F38" s="104">
        <v>0</v>
      </c>
      <c r="G38" s="104">
        <v>0</v>
      </c>
      <c r="H38" s="105">
        <v>0</v>
      </c>
      <c r="I38" s="104">
        <v>0</v>
      </c>
      <c r="J38" s="106">
        <v>0</v>
      </c>
      <c r="K38" s="104">
        <v>0</v>
      </c>
      <c r="L38" s="104">
        <v>0</v>
      </c>
      <c r="M38" s="104">
        <v>0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0</v>
      </c>
      <c r="H39" s="105">
        <v>0</v>
      </c>
      <c r="I39" s="104">
        <v>0</v>
      </c>
      <c r="J39" s="106">
        <v>0</v>
      </c>
      <c r="K39" s="104">
        <v>0</v>
      </c>
      <c r="L39" s="104">
        <v>0</v>
      </c>
      <c r="M39" s="104">
        <v>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0</v>
      </c>
      <c r="F41" s="104">
        <v>0</v>
      </c>
      <c r="G41" s="104">
        <v>0</v>
      </c>
      <c r="H41" s="105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0</v>
      </c>
      <c r="F42" s="104">
        <v>0</v>
      </c>
      <c r="G42" s="104">
        <v>0</v>
      </c>
      <c r="H42" s="105">
        <v>0</v>
      </c>
      <c r="I42" s="104">
        <v>0</v>
      </c>
      <c r="J42" s="106">
        <v>0</v>
      </c>
      <c r="K42" s="104">
        <v>0</v>
      </c>
      <c r="L42" s="104">
        <v>0</v>
      </c>
      <c r="M42" s="104">
        <v>0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0</v>
      </c>
      <c r="F43" s="104">
        <v>0</v>
      </c>
      <c r="G43" s="104">
        <v>0</v>
      </c>
      <c r="H43" s="105">
        <v>0</v>
      </c>
      <c r="I43" s="104">
        <v>0</v>
      </c>
      <c r="J43" s="106">
        <v>0</v>
      </c>
      <c r="K43" s="104">
        <v>0</v>
      </c>
      <c r="L43" s="104">
        <v>0</v>
      </c>
      <c r="M43" s="104">
        <v>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4909</v>
      </c>
      <c r="F44" s="104">
        <v>7687</v>
      </c>
      <c r="G44" s="104">
        <v>22729</v>
      </c>
      <c r="H44" s="105">
        <v>15293</v>
      </c>
      <c r="I44" s="104">
        <v>3937</v>
      </c>
      <c r="J44" s="106">
        <v>3937</v>
      </c>
      <c r="K44" s="104">
        <v>4839</v>
      </c>
      <c r="L44" s="104">
        <v>5709</v>
      </c>
      <c r="M44" s="104">
        <v>6133.7939999999999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0</v>
      </c>
      <c r="F45" s="104">
        <v>0</v>
      </c>
      <c r="G45" s="104">
        <v>0</v>
      </c>
      <c r="H45" s="105">
        <v>0</v>
      </c>
      <c r="I45" s="104">
        <v>0</v>
      </c>
      <c r="J45" s="106">
        <v>0</v>
      </c>
      <c r="K45" s="104">
        <v>0</v>
      </c>
      <c r="L45" s="104">
        <v>0</v>
      </c>
      <c r="M45" s="104">
        <v>0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0</v>
      </c>
      <c r="F51" s="90">
        <f t="shared" ref="F51:M51" si="4">F52+F59+F62+F63+F64+F72+F73</f>
        <v>0</v>
      </c>
      <c r="G51" s="90">
        <f t="shared" si="4"/>
        <v>0</v>
      </c>
      <c r="H51" s="91">
        <f t="shared" si="4"/>
        <v>0</v>
      </c>
      <c r="I51" s="90">
        <f t="shared" si="4"/>
        <v>0</v>
      </c>
      <c r="J51" s="92">
        <f t="shared" si="4"/>
        <v>0</v>
      </c>
      <c r="K51" s="90">
        <f t="shared" si="4"/>
        <v>0</v>
      </c>
      <c r="L51" s="90">
        <f t="shared" si="4"/>
        <v>0</v>
      </c>
      <c r="M51" s="90">
        <f t="shared" si="4"/>
        <v>0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0</v>
      </c>
      <c r="F77" s="90">
        <f t="shared" ref="F77:M77" si="13">F78+F81+F84+F85+F86+F87+F88</f>
        <v>0</v>
      </c>
      <c r="G77" s="90">
        <f t="shared" si="13"/>
        <v>0</v>
      </c>
      <c r="H77" s="91">
        <f t="shared" si="13"/>
        <v>0</v>
      </c>
      <c r="I77" s="90">
        <f t="shared" si="13"/>
        <v>0</v>
      </c>
      <c r="J77" s="92">
        <f t="shared" si="13"/>
        <v>0</v>
      </c>
      <c r="K77" s="90">
        <f t="shared" si="13"/>
        <v>0</v>
      </c>
      <c r="L77" s="90">
        <f t="shared" si="13"/>
        <v>0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0</v>
      </c>
      <c r="F81" s="104">
        <f t="shared" ref="F81:M81" si="15">SUM(F82:F83)</f>
        <v>0</v>
      </c>
      <c r="G81" s="104">
        <f t="shared" si="15"/>
        <v>0</v>
      </c>
      <c r="H81" s="105">
        <f t="shared" si="15"/>
        <v>0</v>
      </c>
      <c r="I81" s="104">
        <f t="shared" si="15"/>
        <v>0</v>
      </c>
      <c r="J81" s="106">
        <f t="shared" si="15"/>
        <v>0</v>
      </c>
      <c r="K81" s="104">
        <f t="shared" si="15"/>
        <v>0</v>
      </c>
      <c r="L81" s="104">
        <f t="shared" si="15"/>
        <v>0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0</v>
      </c>
      <c r="F83" s="111">
        <v>0</v>
      </c>
      <c r="G83" s="111">
        <v>0</v>
      </c>
      <c r="H83" s="112">
        <v>0</v>
      </c>
      <c r="I83" s="111">
        <v>0</v>
      </c>
      <c r="J83" s="113">
        <v>0</v>
      </c>
      <c r="K83" s="111">
        <v>0</v>
      </c>
      <c r="L83" s="111">
        <v>0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0</v>
      </c>
      <c r="F88" s="104">
        <v>0</v>
      </c>
      <c r="G88" s="104">
        <v>0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8365</v>
      </c>
      <c r="F92" s="60">
        <f t="shared" ref="F92:M92" si="16">F4+F51+F77+F90</f>
        <v>12079</v>
      </c>
      <c r="G92" s="60">
        <f t="shared" si="16"/>
        <v>27607</v>
      </c>
      <c r="H92" s="61">
        <f t="shared" si="16"/>
        <v>20146</v>
      </c>
      <c r="I92" s="60">
        <f t="shared" si="16"/>
        <v>12833</v>
      </c>
      <c r="J92" s="62">
        <f t="shared" si="16"/>
        <v>12833</v>
      </c>
      <c r="K92" s="60">
        <f t="shared" si="16"/>
        <v>18563.5</v>
      </c>
      <c r="L92" s="60">
        <f t="shared" si="16"/>
        <v>20532</v>
      </c>
      <c r="M92" s="60">
        <f t="shared" si="16"/>
        <v>22142.413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/>
      <c r="D108" s="159"/>
      <c r="N108" s="159"/>
      <c r="O108" s="159"/>
    </row>
    <row r="109" spans="3:15" s="14" customFormat="1" x14ac:dyDescent="0.25">
      <c r="C109" s="159"/>
      <c r="D109" s="159"/>
      <c r="N109" s="159"/>
      <c r="O109" s="159"/>
    </row>
    <row r="110" spans="3:15" s="14" customFormat="1" x14ac:dyDescent="0.25">
      <c r="C110" s="159"/>
      <c r="D110" s="159"/>
      <c r="N110" s="159"/>
      <c r="O110" s="159"/>
    </row>
    <row r="111" spans="3:15" s="14" customFormat="1" x14ac:dyDescent="0.25">
      <c r="C111" s="159"/>
      <c r="D111" s="159"/>
      <c r="N111" s="159"/>
      <c r="O111" s="159"/>
    </row>
    <row r="112" spans="3:15" s="14" customFormat="1" x14ac:dyDescent="0.25">
      <c r="C112" s="159"/>
      <c r="D112" s="159"/>
      <c r="N112" s="159"/>
      <c r="O112" s="159"/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188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94724</v>
      </c>
      <c r="F4" s="90">
        <f t="shared" ref="F4:M4" si="0">F5+F8+F47</f>
        <v>122518</v>
      </c>
      <c r="G4" s="90">
        <f t="shared" si="0"/>
        <v>139634</v>
      </c>
      <c r="H4" s="91">
        <f t="shared" si="0"/>
        <v>153318</v>
      </c>
      <c r="I4" s="90">
        <f t="shared" si="0"/>
        <v>167738</v>
      </c>
      <c r="J4" s="92">
        <f t="shared" si="0"/>
        <v>167738</v>
      </c>
      <c r="K4" s="90">
        <f t="shared" si="0"/>
        <v>149201</v>
      </c>
      <c r="L4" s="90">
        <f t="shared" si="0"/>
        <v>158543</v>
      </c>
      <c r="M4" s="90">
        <f t="shared" si="0"/>
        <v>169530.77899999998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38802</v>
      </c>
      <c r="F5" s="118">
        <f t="shared" ref="F5:M5" si="1">SUM(F6:F7)</f>
        <v>54010</v>
      </c>
      <c r="G5" s="118">
        <f t="shared" si="1"/>
        <v>60054</v>
      </c>
      <c r="H5" s="119">
        <f t="shared" si="1"/>
        <v>66875</v>
      </c>
      <c r="I5" s="118">
        <f t="shared" si="1"/>
        <v>74536</v>
      </c>
      <c r="J5" s="120">
        <f t="shared" si="1"/>
        <v>74536</v>
      </c>
      <c r="K5" s="118">
        <f t="shared" si="1"/>
        <v>81782</v>
      </c>
      <c r="L5" s="118">
        <f t="shared" si="1"/>
        <v>88324</v>
      </c>
      <c r="M5" s="118">
        <f t="shared" si="1"/>
        <v>95590.171999999991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38802</v>
      </c>
      <c r="F6" s="97">
        <v>54010</v>
      </c>
      <c r="G6" s="97">
        <v>60054</v>
      </c>
      <c r="H6" s="98">
        <v>66875</v>
      </c>
      <c r="I6" s="97">
        <v>74536</v>
      </c>
      <c r="J6" s="99">
        <v>74536</v>
      </c>
      <c r="K6" s="97">
        <v>81782</v>
      </c>
      <c r="L6" s="97">
        <v>88324</v>
      </c>
      <c r="M6" s="97">
        <v>95590.171999999991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0</v>
      </c>
      <c r="G7" s="111">
        <v>0</v>
      </c>
      <c r="H7" s="112">
        <v>0</v>
      </c>
      <c r="I7" s="111">
        <v>0</v>
      </c>
      <c r="J7" s="113">
        <v>0</v>
      </c>
      <c r="K7" s="111">
        <v>0</v>
      </c>
      <c r="L7" s="111">
        <v>0</v>
      </c>
      <c r="M7" s="111">
        <v>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55922</v>
      </c>
      <c r="F8" s="118">
        <f t="shared" ref="F8:M8" si="2">SUM(F9:F46)</f>
        <v>68508</v>
      </c>
      <c r="G8" s="118">
        <f t="shared" si="2"/>
        <v>79580</v>
      </c>
      <c r="H8" s="119">
        <f t="shared" si="2"/>
        <v>86443</v>
      </c>
      <c r="I8" s="118">
        <f t="shared" si="2"/>
        <v>93202</v>
      </c>
      <c r="J8" s="120">
        <f t="shared" si="2"/>
        <v>93202</v>
      </c>
      <c r="K8" s="118">
        <f t="shared" si="2"/>
        <v>67419</v>
      </c>
      <c r="L8" s="118">
        <f t="shared" si="2"/>
        <v>70219</v>
      </c>
      <c r="M8" s="118">
        <f t="shared" si="2"/>
        <v>73940.606999999989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0</v>
      </c>
      <c r="F9" s="97">
        <v>0</v>
      </c>
      <c r="G9" s="97">
        <v>0</v>
      </c>
      <c r="H9" s="98">
        <v>0</v>
      </c>
      <c r="I9" s="97">
        <v>0</v>
      </c>
      <c r="J9" s="99">
        <v>0</v>
      </c>
      <c r="K9" s="97">
        <v>0</v>
      </c>
      <c r="L9" s="97">
        <v>0</v>
      </c>
      <c r="M9" s="97">
        <v>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0</v>
      </c>
      <c r="F10" s="104">
        <v>0</v>
      </c>
      <c r="G10" s="104">
        <v>0</v>
      </c>
      <c r="H10" s="105">
        <v>0</v>
      </c>
      <c r="I10" s="104">
        <v>0</v>
      </c>
      <c r="J10" s="106">
        <v>0</v>
      </c>
      <c r="K10" s="104">
        <v>0</v>
      </c>
      <c r="L10" s="104">
        <v>0</v>
      </c>
      <c r="M10" s="104">
        <v>0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0</v>
      </c>
      <c r="G11" s="104">
        <v>0</v>
      </c>
      <c r="H11" s="105">
        <v>0</v>
      </c>
      <c r="I11" s="104">
        <v>0</v>
      </c>
      <c r="J11" s="106">
        <v>0</v>
      </c>
      <c r="K11" s="104">
        <v>0</v>
      </c>
      <c r="L11" s="104">
        <v>0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0</v>
      </c>
      <c r="F14" s="104">
        <v>0</v>
      </c>
      <c r="G14" s="104">
        <v>0</v>
      </c>
      <c r="H14" s="105">
        <v>0</v>
      </c>
      <c r="I14" s="104">
        <v>0</v>
      </c>
      <c r="J14" s="106">
        <v>0</v>
      </c>
      <c r="K14" s="104">
        <v>0</v>
      </c>
      <c r="L14" s="104">
        <v>0</v>
      </c>
      <c r="M14" s="104">
        <v>0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0</v>
      </c>
      <c r="F15" s="104">
        <v>0</v>
      </c>
      <c r="G15" s="104">
        <v>0</v>
      </c>
      <c r="H15" s="105">
        <v>0</v>
      </c>
      <c r="I15" s="104">
        <v>0</v>
      </c>
      <c r="J15" s="106">
        <v>0</v>
      </c>
      <c r="K15" s="104">
        <v>0</v>
      </c>
      <c r="L15" s="104">
        <v>0</v>
      </c>
      <c r="M15" s="104">
        <v>0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4">
        <v>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4">
        <v>0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0</v>
      </c>
      <c r="F21" s="104">
        <v>0</v>
      </c>
      <c r="G21" s="104">
        <v>0</v>
      </c>
      <c r="H21" s="105">
        <v>0</v>
      </c>
      <c r="I21" s="104">
        <v>0</v>
      </c>
      <c r="J21" s="106">
        <v>0</v>
      </c>
      <c r="K21" s="104">
        <v>0</v>
      </c>
      <c r="L21" s="104">
        <v>0</v>
      </c>
      <c r="M21" s="104">
        <v>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0</v>
      </c>
      <c r="F22" s="104">
        <v>0</v>
      </c>
      <c r="G22" s="104">
        <v>0</v>
      </c>
      <c r="H22" s="105">
        <v>0</v>
      </c>
      <c r="I22" s="104">
        <v>0</v>
      </c>
      <c r="J22" s="106">
        <v>0</v>
      </c>
      <c r="K22" s="104">
        <v>0</v>
      </c>
      <c r="L22" s="104">
        <v>0</v>
      </c>
      <c r="M22" s="104">
        <v>0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0</v>
      </c>
      <c r="F29" s="104">
        <v>0</v>
      </c>
      <c r="G29" s="104">
        <v>0</v>
      </c>
      <c r="H29" s="105">
        <v>0</v>
      </c>
      <c r="I29" s="104">
        <v>0</v>
      </c>
      <c r="J29" s="106">
        <v>0</v>
      </c>
      <c r="K29" s="104">
        <v>0</v>
      </c>
      <c r="L29" s="104">
        <v>0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0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0</v>
      </c>
      <c r="F37" s="104">
        <v>0</v>
      </c>
      <c r="G37" s="104">
        <v>0</v>
      </c>
      <c r="H37" s="105">
        <v>0</v>
      </c>
      <c r="I37" s="104">
        <v>0</v>
      </c>
      <c r="J37" s="106">
        <v>0</v>
      </c>
      <c r="K37" s="104">
        <v>0</v>
      </c>
      <c r="L37" s="104">
        <v>0</v>
      </c>
      <c r="M37" s="104">
        <v>0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0</v>
      </c>
      <c r="F38" s="104">
        <v>0</v>
      </c>
      <c r="G38" s="104">
        <v>0</v>
      </c>
      <c r="H38" s="105">
        <v>0</v>
      </c>
      <c r="I38" s="104">
        <v>0</v>
      </c>
      <c r="J38" s="106">
        <v>0</v>
      </c>
      <c r="K38" s="104">
        <v>0</v>
      </c>
      <c r="L38" s="104">
        <v>0</v>
      </c>
      <c r="M38" s="104">
        <v>0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0</v>
      </c>
      <c r="H39" s="105">
        <v>0</v>
      </c>
      <c r="I39" s="104">
        <v>0</v>
      </c>
      <c r="J39" s="106">
        <v>0</v>
      </c>
      <c r="K39" s="104">
        <v>0</v>
      </c>
      <c r="L39" s="104">
        <v>0</v>
      </c>
      <c r="M39" s="104">
        <v>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0</v>
      </c>
      <c r="F41" s="104">
        <v>0</v>
      </c>
      <c r="G41" s="104">
        <v>0</v>
      </c>
      <c r="H41" s="105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0</v>
      </c>
      <c r="F42" s="104">
        <v>0</v>
      </c>
      <c r="G42" s="104">
        <v>0</v>
      </c>
      <c r="H42" s="105">
        <v>0</v>
      </c>
      <c r="I42" s="104">
        <v>0</v>
      </c>
      <c r="J42" s="106">
        <v>0</v>
      </c>
      <c r="K42" s="104">
        <v>0</v>
      </c>
      <c r="L42" s="104">
        <v>0</v>
      </c>
      <c r="M42" s="104">
        <v>0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0</v>
      </c>
      <c r="F43" s="104">
        <v>0</v>
      </c>
      <c r="G43" s="104">
        <v>0</v>
      </c>
      <c r="H43" s="105">
        <v>0</v>
      </c>
      <c r="I43" s="104">
        <v>0</v>
      </c>
      <c r="J43" s="106">
        <v>0</v>
      </c>
      <c r="K43" s="104">
        <v>0</v>
      </c>
      <c r="L43" s="104">
        <v>0</v>
      </c>
      <c r="M43" s="104">
        <v>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55922</v>
      </c>
      <c r="F44" s="104">
        <v>68508</v>
      </c>
      <c r="G44" s="104">
        <v>79580</v>
      </c>
      <c r="H44" s="105">
        <v>86443</v>
      </c>
      <c r="I44" s="104">
        <v>93202</v>
      </c>
      <c r="J44" s="106">
        <v>93202</v>
      </c>
      <c r="K44" s="104">
        <v>67419</v>
      </c>
      <c r="L44" s="104">
        <v>70219</v>
      </c>
      <c r="M44" s="104">
        <v>73940.606999999989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0</v>
      </c>
      <c r="F45" s="104">
        <v>0</v>
      </c>
      <c r="G45" s="104">
        <v>0</v>
      </c>
      <c r="H45" s="105">
        <v>0</v>
      </c>
      <c r="I45" s="104">
        <v>0</v>
      </c>
      <c r="J45" s="106">
        <v>0</v>
      </c>
      <c r="K45" s="104">
        <v>0</v>
      </c>
      <c r="L45" s="104">
        <v>0</v>
      </c>
      <c r="M45" s="104">
        <v>0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54449</v>
      </c>
      <c r="F51" s="90">
        <f t="shared" ref="F51:M51" si="4">F52+F59+F62+F63+F64+F72+F73</f>
        <v>48296</v>
      </c>
      <c r="G51" s="90">
        <f t="shared" si="4"/>
        <v>84169</v>
      </c>
      <c r="H51" s="91">
        <f t="shared" si="4"/>
        <v>60831</v>
      </c>
      <c r="I51" s="90">
        <f t="shared" si="4"/>
        <v>80455</v>
      </c>
      <c r="J51" s="92">
        <f t="shared" si="4"/>
        <v>90939</v>
      </c>
      <c r="K51" s="90">
        <f t="shared" si="4"/>
        <v>94776</v>
      </c>
      <c r="L51" s="90">
        <f t="shared" si="4"/>
        <v>99893</v>
      </c>
      <c r="M51" s="90">
        <f t="shared" si="4"/>
        <v>105187.329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54449</v>
      </c>
      <c r="F72" s="104">
        <v>48296</v>
      </c>
      <c r="G72" s="104">
        <v>84169</v>
      </c>
      <c r="H72" s="105">
        <v>60831</v>
      </c>
      <c r="I72" s="104">
        <v>80455</v>
      </c>
      <c r="J72" s="106">
        <v>90939</v>
      </c>
      <c r="K72" s="104">
        <v>94776</v>
      </c>
      <c r="L72" s="104">
        <v>99893</v>
      </c>
      <c r="M72" s="104">
        <v>105187.329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11361</v>
      </c>
      <c r="F77" s="90">
        <f t="shared" ref="F77:M77" si="13">F78+F81+F84+F85+F86+F87+F88</f>
        <v>24102</v>
      </c>
      <c r="G77" s="90">
        <f t="shared" si="13"/>
        <v>34388</v>
      </c>
      <c r="H77" s="91">
        <f t="shared" si="13"/>
        <v>29779</v>
      </c>
      <c r="I77" s="90">
        <f t="shared" si="13"/>
        <v>8346</v>
      </c>
      <c r="J77" s="92">
        <f t="shared" si="13"/>
        <v>8346</v>
      </c>
      <c r="K77" s="90">
        <f t="shared" si="13"/>
        <v>14106</v>
      </c>
      <c r="L77" s="90">
        <f t="shared" si="13"/>
        <v>14908</v>
      </c>
      <c r="M77" s="90">
        <f t="shared" si="13"/>
        <v>15698.124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4149</v>
      </c>
      <c r="F78" s="118">
        <f t="shared" ref="F78:M78" si="14">SUM(F79:F80)</f>
        <v>10968</v>
      </c>
      <c r="G78" s="118">
        <f t="shared" si="14"/>
        <v>15838</v>
      </c>
      <c r="H78" s="119">
        <f t="shared" si="14"/>
        <v>6191</v>
      </c>
      <c r="I78" s="118">
        <f t="shared" si="14"/>
        <v>3986</v>
      </c>
      <c r="J78" s="120">
        <f t="shared" si="14"/>
        <v>3986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4149</v>
      </c>
      <c r="F79" s="97">
        <v>10968</v>
      </c>
      <c r="G79" s="97">
        <v>15838</v>
      </c>
      <c r="H79" s="98">
        <v>6191</v>
      </c>
      <c r="I79" s="97">
        <v>3986</v>
      </c>
      <c r="J79" s="99">
        <v>3986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6604</v>
      </c>
      <c r="F81" s="104">
        <f t="shared" ref="F81:M81" si="15">SUM(F82:F83)</f>
        <v>12767</v>
      </c>
      <c r="G81" s="104">
        <f t="shared" si="15"/>
        <v>17139</v>
      </c>
      <c r="H81" s="105">
        <f t="shared" si="15"/>
        <v>19300</v>
      </c>
      <c r="I81" s="104">
        <f t="shared" si="15"/>
        <v>4360</v>
      </c>
      <c r="J81" s="106">
        <f t="shared" si="15"/>
        <v>4360</v>
      </c>
      <c r="K81" s="104">
        <f t="shared" si="15"/>
        <v>6873</v>
      </c>
      <c r="L81" s="104">
        <f t="shared" si="15"/>
        <v>7284</v>
      </c>
      <c r="M81" s="104">
        <f t="shared" si="15"/>
        <v>7670.0519999999997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1453</v>
      </c>
      <c r="I82" s="97">
        <v>1200</v>
      </c>
      <c r="J82" s="99">
        <v>1200</v>
      </c>
      <c r="K82" s="97">
        <v>1100</v>
      </c>
      <c r="L82" s="97">
        <v>1200</v>
      </c>
      <c r="M82" s="97">
        <v>1263.5999999999999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6604</v>
      </c>
      <c r="F83" s="111">
        <v>12767</v>
      </c>
      <c r="G83" s="111">
        <v>17139</v>
      </c>
      <c r="H83" s="112">
        <v>17847</v>
      </c>
      <c r="I83" s="111">
        <v>3160</v>
      </c>
      <c r="J83" s="113">
        <v>3160</v>
      </c>
      <c r="K83" s="111">
        <v>5773</v>
      </c>
      <c r="L83" s="111">
        <v>6084</v>
      </c>
      <c r="M83" s="111">
        <v>6406.4519999999993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608</v>
      </c>
      <c r="F88" s="104">
        <v>367</v>
      </c>
      <c r="G88" s="104">
        <v>1411</v>
      </c>
      <c r="H88" s="105">
        <v>4288</v>
      </c>
      <c r="I88" s="104">
        <v>0</v>
      </c>
      <c r="J88" s="106">
        <v>0</v>
      </c>
      <c r="K88" s="104">
        <v>7233</v>
      </c>
      <c r="L88" s="104">
        <v>7624</v>
      </c>
      <c r="M88" s="104">
        <v>8028.0719999999992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160534</v>
      </c>
      <c r="F92" s="60">
        <f t="shared" ref="F92:M92" si="16">F4+F51+F77+F90</f>
        <v>194916</v>
      </c>
      <c r="G92" s="60">
        <f t="shared" si="16"/>
        <v>258191</v>
      </c>
      <c r="H92" s="61">
        <f t="shared" si="16"/>
        <v>243928</v>
      </c>
      <c r="I92" s="60">
        <f t="shared" si="16"/>
        <v>256539</v>
      </c>
      <c r="J92" s="62">
        <f t="shared" si="16"/>
        <v>267023</v>
      </c>
      <c r="K92" s="60">
        <f t="shared" si="16"/>
        <v>258083</v>
      </c>
      <c r="L92" s="60">
        <f t="shared" si="16"/>
        <v>273344</v>
      </c>
      <c r="M92" s="60">
        <f t="shared" si="16"/>
        <v>290416.23200000002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/>
      <c r="D108" s="159"/>
      <c r="N108" s="159"/>
      <c r="O108" s="159"/>
    </row>
    <row r="109" spans="3:15" s="14" customFormat="1" x14ac:dyDescent="0.25">
      <c r="C109" s="159"/>
      <c r="D109" s="159"/>
      <c r="N109" s="159"/>
      <c r="O109" s="159"/>
    </row>
    <row r="110" spans="3:15" s="14" customFormat="1" x14ac:dyDescent="0.25">
      <c r="C110" s="159"/>
      <c r="D110" s="159"/>
      <c r="N110" s="159"/>
      <c r="O110" s="159"/>
    </row>
    <row r="111" spans="3:15" s="14" customFormat="1" x14ac:dyDescent="0.25">
      <c r="C111" s="159"/>
      <c r="D111" s="159"/>
      <c r="N111" s="159"/>
      <c r="O111" s="159"/>
    </row>
    <row r="112" spans="3:15" s="14" customFormat="1" x14ac:dyDescent="0.25">
      <c r="C112" s="159"/>
      <c r="D112" s="159"/>
      <c r="N112" s="159"/>
      <c r="O112" s="159"/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189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85052</v>
      </c>
      <c r="F4" s="90">
        <f t="shared" ref="F4:M4" si="0">F5+F8+F47</f>
        <v>123970</v>
      </c>
      <c r="G4" s="90">
        <f t="shared" si="0"/>
        <v>131638</v>
      </c>
      <c r="H4" s="91">
        <f t="shared" si="0"/>
        <v>151033</v>
      </c>
      <c r="I4" s="90">
        <f t="shared" si="0"/>
        <v>156991</v>
      </c>
      <c r="J4" s="92">
        <f t="shared" si="0"/>
        <v>156991</v>
      </c>
      <c r="K4" s="90">
        <f t="shared" si="0"/>
        <v>178404</v>
      </c>
      <c r="L4" s="90">
        <f t="shared" si="0"/>
        <v>187889</v>
      </c>
      <c r="M4" s="90">
        <f t="shared" si="0"/>
        <v>202733.117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60234</v>
      </c>
      <c r="F5" s="118">
        <f t="shared" ref="F5:M5" si="1">SUM(F6:F7)</f>
        <v>77865</v>
      </c>
      <c r="G5" s="118">
        <f t="shared" si="1"/>
        <v>87718</v>
      </c>
      <c r="H5" s="119">
        <f t="shared" si="1"/>
        <v>93883</v>
      </c>
      <c r="I5" s="118">
        <f t="shared" si="1"/>
        <v>99249</v>
      </c>
      <c r="J5" s="120">
        <f t="shared" si="1"/>
        <v>99249</v>
      </c>
      <c r="K5" s="118">
        <f t="shared" si="1"/>
        <v>114265</v>
      </c>
      <c r="L5" s="118">
        <f t="shared" si="1"/>
        <v>123690</v>
      </c>
      <c r="M5" s="118">
        <f t="shared" si="1"/>
        <v>133584.57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60234</v>
      </c>
      <c r="F6" s="97">
        <v>77865</v>
      </c>
      <c r="G6" s="97">
        <v>87718</v>
      </c>
      <c r="H6" s="98">
        <v>93883</v>
      </c>
      <c r="I6" s="97">
        <v>99249</v>
      </c>
      <c r="J6" s="99">
        <v>99249</v>
      </c>
      <c r="K6" s="97">
        <v>114265</v>
      </c>
      <c r="L6" s="97">
        <v>123690</v>
      </c>
      <c r="M6" s="97">
        <v>133584.57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0</v>
      </c>
      <c r="G7" s="111">
        <v>0</v>
      </c>
      <c r="H7" s="112">
        <v>0</v>
      </c>
      <c r="I7" s="111">
        <v>0</v>
      </c>
      <c r="J7" s="113">
        <v>0</v>
      </c>
      <c r="K7" s="111">
        <v>0</v>
      </c>
      <c r="L7" s="111">
        <v>0</v>
      </c>
      <c r="M7" s="111">
        <v>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24818</v>
      </c>
      <c r="F8" s="118">
        <f t="shared" ref="F8:M8" si="2">SUM(F9:F46)</f>
        <v>46105</v>
      </c>
      <c r="G8" s="118">
        <f t="shared" si="2"/>
        <v>43920</v>
      </c>
      <c r="H8" s="119">
        <f t="shared" si="2"/>
        <v>57150</v>
      </c>
      <c r="I8" s="118">
        <f t="shared" si="2"/>
        <v>57742</v>
      </c>
      <c r="J8" s="120">
        <f t="shared" si="2"/>
        <v>57742</v>
      </c>
      <c r="K8" s="118">
        <f t="shared" si="2"/>
        <v>64139</v>
      </c>
      <c r="L8" s="118">
        <f t="shared" si="2"/>
        <v>64199</v>
      </c>
      <c r="M8" s="118">
        <f t="shared" si="2"/>
        <v>69148.546999999991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0</v>
      </c>
      <c r="F9" s="97">
        <v>0</v>
      </c>
      <c r="G9" s="97">
        <v>0</v>
      </c>
      <c r="H9" s="98">
        <v>0</v>
      </c>
      <c r="I9" s="97">
        <v>0</v>
      </c>
      <c r="J9" s="99">
        <v>0</v>
      </c>
      <c r="K9" s="97">
        <v>0</v>
      </c>
      <c r="L9" s="97">
        <v>0</v>
      </c>
      <c r="M9" s="97">
        <v>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0</v>
      </c>
      <c r="F10" s="104">
        <v>0</v>
      </c>
      <c r="G10" s="104">
        <v>0</v>
      </c>
      <c r="H10" s="105">
        <v>0</v>
      </c>
      <c r="I10" s="104">
        <v>0</v>
      </c>
      <c r="J10" s="106">
        <v>0</v>
      </c>
      <c r="K10" s="104">
        <v>0</v>
      </c>
      <c r="L10" s="104">
        <v>0</v>
      </c>
      <c r="M10" s="104">
        <v>0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0</v>
      </c>
      <c r="G11" s="104">
        <v>0</v>
      </c>
      <c r="H11" s="105">
        <v>0</v>
      </c>
      <c r="I11" s="104">
        <v>0</v>
      </c>
      <c r="J11" s="106">
        <v>0</v>
      </c>
      <c r="K11" s="104">
        <v>0</v>
      </c>
      <c r="L11" s="104">
        <v>0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0</v>
      </c>
      <c r="F14" s="104">
        <v>0</v>
      </c>
      <c r="G14" s="104">
        <v>0</v>
      </c>
      <c r="H14" s="105">
        <v>0</v>
      </c>
      <c r="I14" s="104">
        <v>0</v>
      </c>
      <c r="J14" s="106">
        <v>0</v>
      </c>
      <c r="K14" s="104">
        <v>0</v>
      </c>
      <c r="L14" s="104">
        <v>0</v>
      </c>
      <c r="M14" s="104">
        <v>0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0</v>
      </c>
      <c r="F15" s="104">
        <v>0</v>
      </c>
      <c r="G15" s="104">
        <v>0</v>
      </c>
      <c r="H15" s="105">
        <v>0</v>
      </c>
      <c r="I15" s="104">
        <v>0</v>
      </c>
      <c r="J15" s="106">
        <v>0</v>
      </c>
      <c r="K15" s="104">
        <v>0</v>
      </c>
      <c r="L15" s="104">
        <v>0</v>
      </c>
      <c r="M15" s="104">
        <v>0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4">
        <v>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4">
        <v>0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0</v>
      </c>
      <c r="F21" s="104">
        <v>0</v>
      </c>
      <c r="G21" s="104">
        <v>0</v>
      </c>
      <c r="H21" s="105">
        <v>0</v>
      </c>
      <c r="I21" s="104">
        <v>0</v>
      </c>
      <c r="J21" s="106">
        <v>0</v>
      </c>
      <c r="K21" s="104">
        <v>0</v>
      </c>
      <c r="L21" s="104">
        <v>0</v>
      </c>
      <c r="M21" s="104">
        <v>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0</v>
      </c>
      <c r="F22" s="104">
        <v>0</v>
      </c>
      <c r="G22" s="104">
        <v>0</v>
      </c>
      <c r="H22" s="105">
        <v>0</v>
      </c>
      <c r="I22" s="104">
        <v>0</v>
      </c>
      <c r="J22" s="106">
        <v>0</v>
      </c>
      <c r="K22" s="104">
        <v>0</v>
      </c>
      <c r="L22" s="104">
        <v>0</v>
      </c>
      <c r="M22" s="104">
        <v>0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0</v>
      </c>
      <c r="F29" s="104">
        <v>0</v>
      </c>
      <c r="G29" s="104">
        <v>0</v>
      </c>
      <c r="H29" s="105">
        <v>0</v>
      </c>
      <c r="I29" s="104">
        <v>0</v>
      </c>
      <c r="J29" s="106">
        <v>0</v>
      </c>
      <c r="K29" s="104">
        <v>0</v>
      </c>
      <c r="L29" s="104">
        <v>0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0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0</v>
      </c>
      <c r="F37" s="104">
        <v>0</v>
      </c>
      <c r="G37" s="104">
        <v>0</v>
      </c>
      <c r="H37" s="105">
        <v>0</v>
      </c>
      <c r="I37" s="104">
        <v>0</v>
      </c>
      <c r="J37" s="106">
        <v>0</v>
      </c>
      <c r="K37" s="104">
        <v>0</v>
      </c>
      <c r="L37" s="104">
        <v>0</v>
      </c>
      <c r="M37" s="104">
        <v>0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0</v>
      </c>
      <c r="F38" s="104">
        <v>0</v>
      </c>
      <c r="G38" s="104">
        <v>0</v>
      </c>
      <c r="H38" s="105">
        <v>0</v>
      </c>
      <c r="I38" s="104">
        <v>0</v>
      </c>
      <c r="J38" s="106">
        <v>0</v>
      </c>
      <c r="K38" s="104">
        <v>0</v>
      </c>
      <c r="L38" s="104">
        <v>0</v>
      </c>
      <c r="M38" s="104">
        <v>0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0</v>
      </c>
      <c r="H39" s="105">
        <v>0</v>
      </c>
      <c r="I39" s="104">
        <v>0</v>
      </c>
      <c r="J39" s="106">
        <v>0</v>
      </c>
      <c r="K39" s="104">
        <v>0</v>
      </c>
      <c r="L39" s="104">
        <v>0</v>
      </c>
      <c r="M39" s="104">
        <v>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0</v>
      </c>
      <c r="F41" s="104">
        <v>0</v>
      </c>
      <c r="G41" s="104">
        <v>0</v>
      </c>
      <c r="H41" s="105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0</v>
      </c>
      <c r="F42" s="104">
        <v>0</v>
      </c>
      <c r="G42" s="104">
        <v>0</v>
      </c>
      <c r="H42" s="105">
        <v>0</v>
      </c>
      <c r="I42" s="104">
        <v>0</v>
      </c>
      <c r="J42" s="106">
        <v>0</v>
      </c>
      <c r="K42" s="104">
        <v>0</v>
      </c>
      <c r="L42" s="104">
        <v>0</v>
      </c>
      <c r="M42" s="104">
        <v>0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0</v>
      </c>
      <c r="F43" s="104">
        <v>0</v>
      </c>
      <c r="G43" s="104">
        <v>0</v>
      </c>
      <c r="H43" s="105">
        <v>0</v>
      </c>
      <c r="I43" s="104">
        <v>0</v>
      </c>
      <c r="J43" s="106">
        <v>0</v>
      </c>
      <c r="K43" s="104">
        <v>0</v>
      </c>
      <c r="L43" s="104">
        <v>0</v>
      </c>
      <c r="M43" s="104">
        <v>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24818</v>
      </c>
      <c r="F44" s="104">
        <v>46105</v>
      </c>
      <c r="G44" s="104">
        <v>43920</v>
      </c>
      <c r="H44" s="105">
        <v>57150</v>
      </c>
      <c r="I44" s="104">
        <v>57742</v>
      </c>
      <c r="J44" s="106">
        <v>57742</v>
      </c>
      <c r="K44" s="104">
        <v>64139</v>
      </c>
      <c r="L44" s="104">
        <v>64199</v>
      </c>
      <c r="M44" s="104">
        <v>69148.546999999991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0</v>
      </c>
      <c r="F45" s="104">
        <v>0</v>
      </c>
      <c r="G45" s="104">
        <v>0</v>
      </c>
      <c r="H45" s="105">
        <v>0</v>
      </c>
      <c r="I45" s="104">
        <v>0</v>
      </c>
      <c r="J45" s="106">
        <v>0</v>
      </c>
      <c r="K45" s="104">
        <v>0</v>
      </c>
      <c r="L45" s="104">
        <v>0</v>
      </c>
      <c r="M45" s="104">
        <v>0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0</v>
      </c>
      <c r="F51" s="90">
        <f t="shared" ref="F51:M51" si="4">F52+F59+F62+F63+F64+F72+F73</f>
        <v>0</v>
      </c>
      <c r="G51" s="90">
        <f t="shared" si="4"/>
        <v>0</v>
      </c>
      <c r="H51" s="91">
        <f t="shared" si="4"/>
        <v>0</v>
      </c>
      <c r="I51" s="90">
        <f t="shared" si="4"/>
        <v>0</v>
      </c>
      <c r="J51" s="92">
        <f t="shared" si="4"/>
        <v>0</v>
      </c>
      <c r="K51" s="90">
        <f t="shared" si="4"/>
        <v>0</v>
      </c>
      <c r="L51" s="90">
        <f t="shared" si="4"/>
        <v>0</v>
      </c>
      <c r="M51" s="90">
        <f t="shared" si="4"/>
        <v>0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417</v>
      </c>
      <c r="F77" s="90">
        <f t="shared" ref="F77:M77" si="13">F78+F81+F84+F85+F86+F87+F88</f>
        <v>50</v>
      </c>
      <c r="G77" s="90">
        <f t="shared" si="13"/>
        <v>21</v>
      </c>
      <c r="H77" s="91">
        <f t="shared" si="13"/>
        <v>0</v>
      </c>
      <c r="I77" s="90">
        <f t="shared" si="13"/>
        <v>0</v>
      </c>
      <c r="J77" s="92">
        <f t="shared" si="13"/>
        <v>0</v>
      </c>
      <c r="K77" s="90">
        <f t="shared" si="13"/>
        <v>0</v>
      </c>
      <c r="L77" s="90">
        <f t="shared" si="13"/>
        <v>0</v>
      </c>
      <c r="M77" s="90">
        <f t="shared" si="13"/>
        <v>0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364</v>
      </c>
      <c r="F81" s="104">
        <f t="shared" ref="F81:M81" si="15">SUM(F82:F83)</f>
        <v>0</v>
      </c>
      <c r="G81" s="104">
        <f t="shared" si="15"/>
        <v>0</v>
      </c>
      <c r="H81" s="105">
        <f t="shared" si="15"/>
        <v>0</v>
      </c>
      <c r="I81" s="104">
        <f t="shared" si="15"/>
        <v>0</v>
      </c>
      <c r="J81" s="106">
        <f t="shared" si="15"/>
        <v>0</v>
      </c>
      <c r="K81" s="104">
        <f t="shared" si="15"/>
        <v>0</v>
      </c>
      <c r="L81" s="104">
        <f t="shared" si="15"/>
        <v>0</v>
      </c>
      <c r="M81" s="104">
        <f t="shared" si="15"/>
        <v>0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364</v>
      </c>
      <c r="F83" s="111">
        <v>0</v>
      </c>
      <c r="G83" s="111">
        <v>0</v>
      </c>
      <c r="H83" s="112">
        <v>0</v>
      </c>
      <c r="I83" s="111">
        <v>0</v>
      </c>
      <c r="J83" s="113">
        <v>0</v>
      </c>
      <c r="K83" s="111">
        <v>0</v>
      </c>
      <c r="L83" s="111">
        <v>0</v>
      </c>
      <c r="M83" s="111">
        <v>0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53</v>
      </c>
      <c r="F88" s="104">
        <v>50</v>
      </c>
      <c r="G88" s="104">
        <v>21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85469</v>
      </c>
      <c r="F92" s="60">
        <f t="shared" ref="F92:M92" si="16">F4+F51+F77+F90</f>
        <v>124020</v>
      </c>
      <c r="G92" s="60">
        <f t="shared" si="16"/>
        <v>131659</v>
      </c>
      <c r="H92" s="61">
        <f t="shared" si="16"/>
        <v>151033</v>
      </c>
      <c r="I92" s="60">
        <f t="shared" si="16"/>
        <v>156991</v>
      </c>
      <c r="J92" s="62">
        <f t="shared" si="16"/>
        <v>156991</v>
      </c>
      <c r="K92" s="60">
        <f t="shared" si="16"/>
        <v>178404</v>
      </c>
      <c r="L92" s="60">
        <f t="shared" si="16"/>
        <v>187889</v>
      </c>
      <c r="M92" s="60">
        <f t="shared" si="16"/>
        <v>202733.117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/>
      <c r="D108" s="159"/>
      <c r="N108" s="159"/>
      <c r="O108" s="159"/>
    </row>
    <row r="109" spans="3:15" s="14" customFormat="1" x14ac:dyDescent="0.25">
      <c r="C109" s="159"/>
      <c r="D109" s="159"/>
      <c r="N109" s="159"/>
      <c r="O109" s="159"/>
    </row>
    <row r="110" spans="3:15" s="14" customFormat="1" x14ac:dyDescent="0.25">
      <c r="C110" s="159"/>
      <c r="D110" s="159"/>
      <c r="N110" s="159"/>
      <c r="O110" s="159"/>
    </row>
    <row r="111" spans="3:15" s="14" customFormat="1" x14ac:dyDescent="0.25">
      <c r="C111" s="159"/>
      <c r="D111" s="159"/>
      <c r="N111" s="159"/>
      <c r="O111" s="159"/>
    </row>
    <row r="112" spans="3:15" s="14" customFormat="1" x14ac:dyDescent="0.25">
      <c r="C112" s="159"/>
      <c r="D112" s="159"/>
      <c r="N112" s="159"/>
      <c r="O112" s="159"/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AA239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3.85546875" style="64" customWidth="1"/>
    <col min="3" max="5" width="7.7109375" style="64" customWidth="1"/>
    <col min="6" max="7" width="10.42578125" style="64" customWidth="1"/>
    <col min="8" max="11" width="7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5"/>
      <c r="B4" s="6" t="s">
        <v>43</v>
      </c>
      <c r="C4" s="52"/>
      <c r="D4" s="52"/>
      <c r="E4" s="52"/>
      <c r="F4" s="53"/>
      <c r="G4" s="54"/>
      <c r="H4" s="55"/>
      <c r="I4" s="52"/>
      <c r="J4" s="52"/>
      <c r="K4" s="52"/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26" t="s">
        <v>155</v>
      </c>
      <c r="C5" s="33">
        <v>18553</v>
      </c>
      <c r="D5" s="33">
        <v>23943</v>
      </c>
      <c r="E5" s="33">
        <v>29495</v>
      </c>
      <c r="F5" s="32">
        <v>26414</v>
      </c>
      <c r="G5" s="33">
        <v>37448</v>
      </c>
      <c r="H5" s="34">
        <v>37448</v>
      </c>
      <c r="I5" s="33">
        <v>27173.5</v>
      </c>
      <c r="J5" s="33">
        <v>31682</v>
      </c>
      <c r="K5" s="33">
        <v>33797.146000000001</v>
      </c>
      <c r="Z5" s="66">
        <f t="shared" si="0"/>
        <v>1</v>
      </c>
      <c r="AA5" s="30">
        <v>2</v>
      </c>
    </row>
    <row r="6" spans="1:27" s="14" customFormat="1" ht="12.75" customHeight="1" x14ac:dyDescent="0.25">
      <c r="A6" s="25"/>
      <c r="B6" s="26" t="s">
        <v>147</v>
      </c>
      <c r="C6" s="33">
        <v>8365</v>
      </c>
      <c r="D6" s="33">
        <v>12079</v>
      </c>
      <c r="E6" s="33">
        <v>27607</v>
      </c>
      <c r="F6" s="32">
        <v>20146</v>
      </c>
      <c r="G6" s="33">
        <v>12833</v>
      </c>
      <c r="H6" s="34">
        <v>12833</v>
      </c>
      <c r="I6" s="33">
        <v>18563.5</v>
      </c>
      <c r="J6" s="33">
        <v>20532</v>
      </c>
      <c r="K6" s="33">
        <v>22142.413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26" t="s">
        <v>150</v>
      </c>
      <c r="C7" s="33">
        <v>160534</v>
      </c>
      <c r="D7" s="33">
        <v>194916</v>
      </c>
      <c r="E7" s="33">
        <v>258191</v>
      </c>
      <c r="F7" s="32">
        <v>243928</v>
      </c>
      <c r="G7" s="33">
        <v>256539</v>
      </c>
      <c r="H7" s="34">
        <v>267023</v>
      </c>
      <c r="I7" s="33">
        <v>258083</v>
      </c>
      <c r="J7" s="33">
        <v>273344</v>
      </c>
      <c r="K7" s="33">
        <v>290416.23200000002</v>
      </c>
      <c r="Z7" s="66">
        <f t="shared" si="0"/>
        <v>1</v>
      </c>
      <c r="AA7" s="30">
        <v>1</v>
      </c>
    </row>
    <row r="8" spans="1:27" s="14" customFormat="1" ht="12.75" customHeight="1" x14ac:dyDescent="0.25">
      <c r="A8" s="25"/>
      <c r="B8" s="26" t="s">
        <v>139</v>
      </c>
      <c r="C8" s="33">
        <v>85469</v>
      </c>
      <c r="D8" s="33">
        <v>124020</v>
      </c>
      <c r="E8" s="33">
        <v>131659</v>
      </c>
      <c r="F8" s="32">
        <v>151033</v>
      </c>
      <c r="G8" s="33">
        <v>156991</v>
      </c>
      <c r="H8" s="34">
        <v>156991</v>
      </c>
      <c r="I8" s="33">
        <v>178404</v>
      </c>
      <c r="J8" s="33">
        <v>187889</v>
      </c>
      <c r="K8" s="33">
        <v>202733.117</v>
      </c>
      <c r="Z8" s="66">
        <f t="shared" si="0"/>
        <v>1</v>
      </c>
      <c r="AA8" s="24" t="s">
        <v>20</v>
      </c>
    </row>
    <row r="9" spans="1:27" s="14" customFormat="1" ht="12.75" customHeight="1" x14ac:dyDescent="0.25">
      <c r="A9" s="25"/>
      <c r="B9" s="26" t="s">
        <v>152</v>
      </c>
      <c r="C9" s="33">
        <v>18178</v>
      </c>
      <c r="D9" s="33">
        <v>21232</v>
      </c>
      <c r="E9" s="33">
        <v>25052</v>
      </c>
      <c r="F9" s="32">
        <v>29066</v>
      </c>
      <c r="G9" s="33">
        <v>33020</v>
      </c>
      <c r="H9" s="34">
        <v>32324</v>
      </c>
      <c r="I9" s="33">
        <v>39347</v>
      </c>
      <c r="J9" s="33">
        <v>42026</v>
      </c>
      <c r="K9" s="33">
        <v>45109.377999999997</v>
      </c>
      <c r="Z9" s="66">
        <f t="shared" si="0"/>
        <v>1</v>
      </c>
      <c r="AA9" s="14" t="s">
        <v>51</v>
      </c>
    </row>
    <row r="10" spans="1:27" s="14" customFormat="1" ht="12.75" hidden="1" customHeight="1" x14ac:dyDescent="0.25">
      <c r="A10" s="25"/>
      <c r="B10" s="26" t="s">
        <v>153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66">
        <f t="shared" si="0"/>
        <v>0</v>
      </c>
    </row>
    <row r="11" spans="1:27" s="14" customFormat="1" ht="12.75" hidden="1" customHeight="1" x14ac:dyDescent="0.25">
      <c r="A11" s="25"/>
      <c r="B11" s="26" t="s">
        <v>146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66">
        <f t="shared" si="0"/>
        <v>0</v>
      </c>
    </row>
    <row r="12" spans="1:27" s="14" customFormat="1" ht="12.75" hidden="1" customHeight="1" x14ac:dyDescent="0.25">
      <c r="A12" s="25"/>
      <c r="B12" s="26" t="s">
        <v>140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66">
        <f t="shared" si="0"/>
        <v>0</v>
      </c>
    </row>
    <row r="13" spans="1:27" s="14" customFormat="1" ht="12.75" hidden="1" customHeight="1" x14ac:dyDescent="0.25">
      <c r="A13" s="25"/>
      <c r="B13" s="26" t="s">
        <v>154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66">
        <f t="shared" si="0"/>
        <v>0</v>
      </c>
    </row>
    <row r="14" spans="1:27" s="14" customFormat="1" ht="12.75" hidden="1" customHeight="1" x14ac:dyDescent="0.25">
      <c r="A14" s="25"/>
      <c r="B14" s="26" t="s">
        <v>145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66">
        <f t="shared" si="0"/>
        <v>0</v>
      </c>
    </row>
    <row r="15" spans="1:27" s="14" customFormat="1" ht="12.75" hidden="1" customHeight="1" x14ac:dyDescent="0.25">
      <c r="A15" s="25"/>
      <c r="B15" s="26" t="s">
        <v>148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66">
        <f t="shared" si="0"/>
        <v>0</v>
      </c>
    </row>
    <row r="16" spans="1:27" s="14" customFormat="1" ht="12.75" hidden="1" customHeight="1" x14ac:dyDescent="0.25">
      <c r="A16" s="25"/>
      <c r="B16" s="26" t="s">
        <v>144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66">
        <f t="shared" si="0"/>
        <v>0</v>
      </c>
    </row>
    <row r="17" spans="1:26" s="14" customFormat="1" ht="12.75" hidden="1" customHeight="1" x14ac:dyDescent="0.25">
      <c r="A17" s="31"/>
      <c r="B17" s="26" t="s">
        <v>151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66">
        <f t="shared" si="0"/>
        <v>0</v>
      </c>
    </row>
    <row r="18" spans="1:26" s="14" customFormat="1" ht="12.75" hidden="1" customHeight="1" x14ac:dyDescent="0.25">
      <c r="A18" s="31"/>
      <c r="B18" s="26" t="s">
        <v>149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66">
        <f t="shared" si="0"/>
        <v>0</v>
      </c>
    </row>
    <row r="19" spans="1:26" s="14" customFormat="1" ht="12.75" hidden="1" customHeight="1" x14ac:dyDescent="0.25">
      <c r="A19" s="25"/>
      <c r="B19" s="26" t="s">
        <v>143</v>
      </c>
      <c r="C19" s="33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3">
        <v>0</v>
      </c>
      <c r="Z19" s="66">
        <f t="shared" si="0"/>
        <v>0</v>
      </c>
    </row>
    <row r="20" spans="1:26" s="14" customFormat="1" ht="12.75" customHeight="1" x14ac:dyDescent="0.25">
      <c r="A20" s="46"/>
      <c r="B20" s="47" t="s">
        <v>44</v>
      </c>
      <c r="C20" s="48">
        <f>SUM(C5:C19)</f>
        <v>291099</v>
      </c>
      <c r="D20" s="48">
        <f t="shared" ref="D20:K20" si="1">SUM(D5:D19)</f>
        <v>376190</v>
      </c>
      <c r="E20" s="48">
        <f t="shared" si="1"/>
        <v>472004</v>
      </c>
      <c r="F20" s="49">
        <f t="shared" si="1"/>
        <v>470587</v>
      </c>
      <c r="G20" s="48">
        <f t="shared" si="1"/>
        <v>496831</v>
      </c>
      <c r="H20" s="50">
        <f t="shared" si="1"/>
        <v>506619</v>
      </c>
      <c r="I20" s="48">
        <f t="shared" si="1"/>
        <v>521571</v>
      </c>
      <c r="J20" s="48">
        <f t="shared" si="1"/>
        <v>555473</v>
      </c>
      <c r="K20" s="48">
        <f t="shared" si="1"/>
        <v>594198.28600000008</v>
      </c>
      <c r="Z20" s="66">
        <f t="shared" si="0"/>
        <v>1</v>
      </c>
    </row>
    <row r="21" spans="1:26" s="14" customFormat="1" ht="5.0999999999999996" customHeight="1" x14ac:dyDescent="0.25">
      <c r="A21" s="68"/>
      <c r="B21" s="69"/>
      <c r="C21" s="43"/>
      <c r="D21" s="43"/>
      <c r="E21" s="43"/>
      <c r="F21" s="44"/>
      <c r="G21" s="43"/>
      <c r="H21" s="45"/>
      <c r="I21" s="43"/>
      <c r="J21" s="43"/>
      <c r="K21" s="43"/>
      <c r="Z21" s="66"/>
    </row>
    <row r="22" spans="1:26" s="14" customFormat="1" ht="12.75" customHeight="1" x14ac:dyDescent="0.25">
      <c r="A22" s="5"/>
      <c r="B22" s="69" t="s">
        <v>45</v>
      </c>
      <c r="C22" s="52"/>
      <c r="D22" s="52"/>
      <c r="E22" s="52"/>
      <c r="F22" s="53"/>
      <c r="G22" s="54"/>
      <c r="H22" s="55"/>
      <c r="I22" s="52"/>
      <c r="J22" s="52"/>
      <c r="K22" s="52"/>
      <c r="Z22" s="66"/>
    </row>
    <row r="23" spans="1:26" s="14" customFormat="1" ht="12.75" customHeight="1" x14ac:dyDescent="0.25">
      <c r="A23" s="25"/>
      <c r="B23" s="70" t="s">
        <v>46</v>
      </c>
      <c r="C23" s="33">
        <v>0</v>
      </c>
      <c r="D23" s="33">
        <v>0</v>
      </c>
      <c r="E23" s="33">
        <v>0</v>
      </c>
      <c r="F23" s="32">
        <v>0</v>
      </c>
      <c r="G23" s="33">
        <v>0</v>
      </c>
      <c r="H23" s="34">
        <v>0</v>
      </c>
      <c r="I23" s="33">
        <v>0</v>
      </c>
      <c r="J23" s="33">
        <v>0</v>
      </c>
      <c r="K23" s="33">
        <v>0</v>
      </c>
      <c r="Z23" s="66"/>
    </row>
    <row r="24" spans="1:26" s="14" customFormat="1" ht="12.75" customHeight="1" x14ac:dyDescent="0.25">
      <c r="A24" s="25"/>
      <c r="B24" s="71" t="s">
        <v>47</v>
      </c>
      <c r="C24" s="72"/>
      <c r="D24" s="72"/>
      <c r="E24" s="72"/>
      <c r="F24" s="73"/>
      <c r="G24" s="72"/>
      <c r="H24" s="74"/>
      <c r="I24" s="72"/>
      <c r="J24" s="72"/>
      <c r="K24" s="72"/>
      <c r="Z24" s="66"/>
    </row>
    <row r="25" spans="1:26" s="14" customFormat="1" ht="5.0999999999999996" customHeight="1" x14ac:dyDescent="0.25">
      <c r="A25" s="25"/>
      <c r="B25" s="70"/>
      <c r="C25" s="43"/>
      <c r="D25" s="43"/>
      <c r="E25" s="43"/>
      <c r="F25" s="44"/>
      <c r="G25" s="43"/>
      <c r="H25" s="45"/>
      <c r="I25" s="43"/>
      <c r="J25" s="43"/>
      <c r="K25" s="43"/>
      <c r="Z25" s="66"/>
    </row>
    <row r="26" spans="1:26" s="14" customFormat="1" ht="12.75" customHeight="1" x14ac:dyDescent="0.25">
      <c r="A26" s="58"/>
      <c r="B26" s="59" t="s">
        <v>48</v>
      </c>
      <c r="C26" s="60">
        <f>C20+C23</f>
        <v>291099</v>
      </c>
      <c r="D26" s="60">
        <f t="shared" ref="D26:K26" si="2">D20+D23</f>
        <v>376190</v>
      </c>
      <c r="E26" s="60">
        <f t="shared" si="2"/>
        <v>472004</v>
      </c>
      <c r="F26" s="61">
        <f t="shared" si="2"/>
        <v>470587</v>
      </c>
      <c r="G26" s="60">
        <f t="shared" si="2"/>
        <v>496831</v>
      </c>
      <c r="H26" s="62">
        <f t="shared" si="2"/>
        <v>506619</v>
      </c>
      <c r="I26" s="60">
        <f t="shared" si="2"/>
        <v>521571</v>
      </c>
      <c r="J26" s="60">
        <f t="shared" si="2"/>
        <v>555473</v>
      </c>
      <c r="K26" s="60">
        <f t="shared" si="2"/>
        <v>594198.28600000008</v>
      </c>
      <c r="Z26" s="66"/>
    </row>
    <row r="27" spans="1:26" s="14" customFormat="1" ht="12.75" customHeight="1" x14ac:dyDescent="0.25">
      <c r="A27" s="5"/>
      <c r="B27" s="51" t="s">
        <v>38</v>
      </c>
      <c r="C27" s="52"/>
      <c r="D27" s="52"/>
      <c r="E27" s="52"/>
      <c r="F27" s="53"/>
      <c r="G27" s="54"/>
      <c r="H27" s="55"/>
      <c r="I27" s="52"/>
      <c r="J27" s="52"/>
      <c r="K27" s="52"/>
      <c r="Z27" s="66"/>
    </row>
    <row r="28" spans="1:26" s="14" customFormat="1" ht="25.5" x14ac:dyDescent="0.25">
      <c r="A28" s="25"/>
      <c r="B28" s="56" t="s">
        <v>49</v>
      </c>
      <c r="C28" s="43"/>
      <c r="D28" s="43"/>
      <c r="E28" s="43"/>
      <c r="F28" s="44"/>
      <c r="G28" s="43"/>
      <c r="H28" s="45"/>
      <c r="I28" s="43"/>
      <c r="J28" s="43"/>
      <c r="K28" s="43"/>
      <c r="Z28" s="66"/>
    </row>
    <row r="29" spans="1:26" s="14" customFormat="1" ht="38.25" x14ac:dyDescent="0.25">
      <c r="A29" s="25"/>
      <c r="B29" s="57" t="s">
        <v>40</v>
      </c>
      <c r="C29" s="36">
        <v>0</v>
      </c>
      <c r="D29" s="36">
        <v>0</v>
      </c>
      <c r="E29" s="36">
        <v>0</v>
      </c>
      <c r="F29" s="35">
        <v>0</v>
      </c>
      <c r="G29" s="36">
        <v>0</v>
      </c>
      <c r="H29" s="37">
        <v>0</v>
      </c>
      <c r="I29" s="36">
        <v>0</v>
      </c>
      <c r="J29" s="36">
        <v>0</v>
      </c>
      <c r="K29" s="36">
        <v>0</v>
      </c>
      <c r="Z29" s="66"/>
    </row>
    <row r="30" spans="1:26" s="14" customFormat="1" ht="12.75" customHeight="1" x14ac:dyDescent="0.25">
      <c r="A30" s="58"/>
      <c r="B30" s="59" t="s">
        <v>50</v>
      </c>
      <c r="C30" s="60">
        <f>C26-C29</f>
        <v>291099</v>
      </c>
      <c r="D30" s="60">
        <f t="shared" ref="D30:K30" si="3">D26-D29</f>
        <v>376190</v>
      </c>
      <c r="E30" s="60">
        <f t="shared" si="3"/>
        <v>472004</v>
      </c>
      <c r="F30" s="61">
        <f t="shared" si="3"/>
        <v>470587</v>
      </c>
      <c r="G30" s="60">
        <f t="shared" si="3"/>
        <v>496831</v>
      </c>
      <c r="H30" s="62">
        <f t="shared" si="3"/>
        <v>506619</v>
      </c>
      <c r="I30" s="60">
        <f t="shared" si="3"/>
        <v>521571</v>
      </c>
      <c r="J30" s="60">
        <f t="shared" si="3"/>
        <v>555473</v>
      </c>
      <c r="K30" s="60">
        <f t="shared" si="3"/>
        <v>594198.28600000008</v>
      </c>
      <c r="Z30" s="66"/>
    </row>
    <row r="31" spans="1:26" s="14" customFormat="1" ht="12.75" customHeight="1" x14ac:dyDescent="0.25">
      <c r="A31" s="63"/>
      <c r="B31" s="69"/>
      <c r="C31" s="43"/>
      <c r="D31" s="43"/>
      <c r="E31" s="43"/>
      <c r="F31" s="43"/>
      <c r="G31" s="43"/>
      <c r="H31" s="43"/>
      <c r="I31" s="43"/>
      <c r="J31" s="43"/>
      <c r="K31" s="43"/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64" customWidth="1"/>
    <col min="2" max="2" width="50.85546875" style="64" customWidth="1"/>
    <col min="3" max="4" width="0.85546875" style="64" customWidth="1"/>
    <col min="5" max="13" width="10.7109375" style="64" customWidth="1"/>
    <col min="14" max="15" width="0.85546875" style="64" customWidth="1"/>
    <col min="16" max="16384" width="9.140625" style="64"/>
  </cols>
  <sheetData>
    <row r="1" spans="1:27" s="4" customFormat="1" ht="15.75" customHeight="1" x14ac:dyDescent="0.2">
      <c r="A1" s="1" t="s">
        <v>190</v>
      </c>
      <c r="B1" s="2"/>
      <c r="C1" s="82"/>
      <c r="D1" s="82"/>
      <c r="E1" s="3"/>
      <c r="F1" s="3"/>
      <c r="G1" s="3"/>
      <c r="H1" s="3"/>
      <c r="I1" s="3"/>
      <c r="J1" s="3"/>
      <c r="K1" s="3"/>
      <c r="L1" s="3"/>
      <c r="M1" s="3"/>
      <c r="N1" s="160"/>
      <c r="O1" s="83"/>
    </row>
    <row r="2" spans="1:27" s="14" customFormat="1" ht="25.5" x14ac:dyDescent="0.25">
      <c r="A2" s="5"/>
      <c r="B2" s="6"/>
      <c r="C2" s="84" t="s">
        <v>51</v>
      </c>
      <c r="D2" s="84" t="s">
        <v>51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61" t="s">
        <v>51</v>
      </c>
      <c r="O2" s="85" t="s">
        <v>51</v>
      </c>
    </row>
    <row r="3" spans="1:27" s="14" customFormat="1" x14ac:dyDescent="0.25">
      <c r="A3" s="15"/>
      <c r="B3" s="16" t="s">
        <v>5</v>
      </c>
      <c r="C3" s="86" t="s">
        <v>51</v>
      </c>
      <c r="D3" s="86" t="s">
        <v>51</v>
      </c>
      <c r="E3" s="17" t="s">
        <v>6</v>
      </c>
      <c r="F3" s="17" t="s">
        <v>7</v>
      </c>
      <c r="G3" s="17" t="s">
        <v>8</v>
      </c>
      <c r="H3" s="190" t="s">
        <v>9</v>
      </c>
      <c r="I3" s="191"/>
      <c r="J3" s="192"/>
      <c r="K3" s="17" t="s">
        <v>10</v>
      </c>
      <c r="L3" s="17" t="s">
        <v>11</v>
      </c>
      <c r="M3" s="17" t="s">
        <v>12</v>
      </c>
      <c r="N3" s="17" t="s">
        <v>51</v>
      </c>
      <c r="O3" s="87" t="s">
        <v>51</v>
      </c>
    </row>
    <row r="4" spans="1:27" s="23" customFormat="1" x14ac:dyDescent="0.25">
      <c r="A4" s="18"/>
      <c r="B4" s="19" t="s">
        <v>13</v>
      </c>
      <c r="C4" s="162" t="s">
        <v>51</v>
      </c>
      <c r="D4" s="162" t="s">
        <v>51</v>
      </c>
      <c r="E4" s="90">
        <f>E5+E8+E47</f>
        <v>18047</v>
      </c>
      <c r="F4" s="90">
        <f t="shared" ref="F4:M4" si="0">F5+F8+F47</f>
        <v>21232</v>
      </c>
      <c r="G4" s="90">
        <f t="shared" si="0"/>
        <v>24365</v>
      </c>
      <c r="H4" s="91">
        <f t="shared" si="0"/>
        <v>29066</v>
      </c>
      <c r="I4" s="90">
        <f t="shared" si="0"/>
        <v>31381</v>
      </c>
      <c r="J4" s="92">
        <f t="shared" si="0"/>
        <v>30685</v>
      </c>
      <c r="K4" s="90">
        <f t="shared" si="0"/>
        <v>36105</v>
      </c>
      <c r="L4" s="90">
        <f t="shared" si="0"/>
        <v>40144</v>
      </c>
      <c r="M4" s="90">
        <f t="shared" si="0"/>
        <v>43127.631999999998</v>
      </c>
      <c r="N4" s="163" t="s">
        <v>51</v>
      </c>
      <c r="O4" s="93" t="s">
        <v>51</v>
      </c>
      <c r="AA4" s="24" t="s">
        <v>14</v>
      </c>
    </row>
    <row r="5" spans="1:27" s="14" customFormat="1" x14ac:dyDescent="0.25">
      <c r="A5" s="25"/>
      <c r="B5" s="26" t="s">
        <v>15</v>
      </c>
      <c r="C5" s="164" t="s">
        <v>51</v>
      </c>
      <c r="D5" s="165" t="s">
        <v>51</v>
      </c>
      <c r="E5" s="118">
        <f>SUM(E6:E7)</f>
        <v>11553</v>
      </c>
      <c r="F5" s="118">
        <f t="shared" ref="F5:M5" si="1">SUM(F6:F7)</f>
        <v>15344</v>
      </c>
      <c r="G5" s="118">
        <f t="shared" si="1"/>
        <v>19242</v>
      </c>
      <c r="H5" s="119">
        <f t="shared" si="1"/>
        <v>21521</v>
      </c>
      <c r="I5" s="118">
        <f t="shared" si="1"/>
        <v>23747</v>
      </c>
      <c r="J5" s="120">
        <f t="shared" si="1"/>
        <v>23051</v>
      </c>
      <c r="K5" s="118">
        <f t="shared" si="1"/>
        <v>30222</v>
      </c>
      <c r="L5" s="118">
        <f t="shared" si="1"/>
        <v>31706</v>
      </c>
      <c r="M5" s="118">
        <f t="shared" si="1"/>
        <v>34242.417999999998</v>
      </c>
      <c r="N5" s="166" t="s">
        <v>51</v>
      </c>
      <c r="O5" s="125" t="s">
        <v>51</v>
      </c>
      <c r="AA5" s="30">
        <v>1</v>
      </c>
    </row>
    <row r="6" spans="1:27" s="14" customFormat="1" x14ac:dyDescent="0.25">
      <c r="A6" s="25"/>
      <c r="B6" s="167" t="s">
        <v>81</v>
      </c>
      <c r="C6" s="168" t="s">
        <v>51</v>
      </c>
      <c r="D6" s="164" t="s">
        <v>51</v>
      </c>
      <c r="E6" s="97">
        <v>11553</v>
      </c>
      <c r="F6" s="97">
        <v>15344</v>
      </c>
      <c r="G6" s="97">
        <v>19242</v>
      </c>
      <c r="H6" s="98">
        <v>21521</v>
      </c>
      <c r="I6" s="97">
        <v>23747</v>
      </c>
      <c r="J6" s="99">
        <v>23051</v>
      </c>
      <c r="K6" s="97">
        <v>30222</v>
      </c>
      <c r="L6" s="97">
        <v>31706</v>
      </c>
      <c r="M6" s="97">
        <v>34242.417999999998</v>
      </c>
      <c r="N6" s="169" t="s">
        <v>51</v>
      </c>
      <c r="O6" s="126" t="s">
        <v>51</v>
      </c>
      <c r="AA6" s="24" t="s">
        <v>17</v>
      </c>
    </row>
    <row r="7" spans="1:27" s="14" customFormat="1" x14ac:dyDescent="0.25">
      <c r="A7" s="25"/>
      <c r="B7" s="167" t="s">
        <v>82</v>
      </c>
      <c r="C7" s="168" t="s">
        <v>51</v>
      </c>
      <c r="D7" s="170" t="s">
        <v>51</v>
      </c>
      <c r="E7" s="111">
        <v>0</v>
      </c>
      <c r="F7" s="111">
        <v>0</v>
      </c>
      <c r="G7" s="111">
        <v>0</v>
      </c>
      <c r="H7" s="112">
        <v>0</v>
      </c>
      <c r="I7" s="111">
        <v>0</v>
      </c>
      <c r="J7" s="113">
        <v>0</v>
      </c>
      <c r="K7" s="111">
        <v>0</v>
      </c>
      <c r="L7" s="111">
        <v>0</v>
      </c>
      <c r="M7" s="111">
        <v>0</v>
      </c>
      <c r="N7" s="171" t="s">
        <v>51</v>
      </c>
      <c r="O7" s="126" t="s">
        <v>51</v>
      </c>
      <c r="AA7" s="30">
        <v>1</v>
      </c>
    </row>
    <row r="8" spans="1:27" s="14" customFormat="1" x14ac:dyDescent="0.25">
      <c r="A8" s="31"/>
      <c r="B8" s="26" t="s">
        <v>16</v>
      </c>
      <c r="C8" s="168" t="s">
        <v>51</v>
      </c>
      <c r="D8" s="172" t="s">
        <v>51</v>
      </c>
      <c r="E8" s="118">
        <f>SUM(E9:E46)</f>
        <v>6494</v>
      </c>
      <c r="F8" s="118">
        <f t="shared" ref="F8:M8" si="2">SUM(F9:F46)</f>
        <v>5888</v>
      </c>
      <c r="G8" s="118">
        <f t="shared" si="2"/>
        <v>5123</v>
      </c>
      <c r="H8" s="119">
        <f t="shared" si="2"/>
        <v>7545</v>
      </c>
      <c r="I8" s="118">
        <f t="shared" si="2"/>
        <v>7634</v>
      </c>
      <c r="J8" s="120">
        <f t="shared" si="2"/>
        <v>7634</v>
      </c>
      <c r="K8" s="118">
        <f t="shared" si="2"/>
        <v>5883</v>
      </c>
      <c r="L8" s="118">
        <f t="shared" si="2"/>
        <v>8438</v>
      </c>
      <c r="M8" s="118">
        <f t="shared" si="2"/>
        <v>8885.2139999999999</v>
      </c>
      <c r="N8" s="173" t="s">
        <v>51</v>
      </c>
      <c r="O8" s="126" t="s">
        <v>51</v>
      </c>
      <c r="AA8" s="24" t="s">
        <v>20</v>
      </c>
    </row>
    <row r="9" spans="1:27" s="14" customFormat="1" x14ac:dyDescent="0.25">
      <c r="A9" s="31"/>
      <c r="B9" s="174" t="s">
        <v>83</v>
      </c>
      <c r="C9" s="168" t="s">
        <v>51</v>
      </c>
      <c r="D9" s="164" t="s">
        <v>51</v>
      </c>
      <c r="E9" s="97">
        <v>0</v>
      </c>
      <c r="F9" s="97">
        <v>0</v>
      </c>
      <c r="G9" s="97">
        <v>0</v>
      </c>
      <c r="H9" s="98">
        <v>0</v>
      </c>
      <c r="I9" s="97">
        <v>0</v>
      </c>
      <c r="J9" s="99">
        <v>0</v>
      </c>
      <c r="K9" s="97">
        <v>0</v>
      </c>
      <c r="L9" s="97">
        <v>0</v>
      </c>
      <c r="M9" s="97">
        <v>0</v>
      </c>
      <c r="N9" s="169" t="s">
        <v>51</v>
      </c>
      <c r="O9" s="126" t="s">
        <v>51</v>
      </c>
      <c r="AA9" s="14" t="s">
        <v>51</v>
      </c>
    </row>
    <row r="10" spans="1:27" s="14" customFormat="1" x14ac:dyDescent="0.25">
      <c r="A10" s="31"/>
      <c r="B10" s="174" t="s">
        <v>84</v>
      </c>
      <c r="C10" s="168" t="s">
        <v>51</v>
      </c>
      <c r="D10" s="168" t="s">
        <v>51</v>
      </c>
      <c r="E10" s="104">
        <v>0</v>
      </c>
      <c r="F10" s="104">
        <v>0</v>
      </c>
      <c r="G10" s="104">
        <v>0</v>
      </c>
      <c r="H10" s="105">
        <v>0</v>
      </c>
      <c r="I10" s="104">
        <v>0</v>
      </c>
      <c r="J10" s="106">
        <v>0</v>
      </c>
      <c r="K10" s="104">
        <v>0</v>
      </c>
      <c r="L10" s="104">
        <v>0</v>
      </c>
      <c r="M10" s="104">
        <v>0</v>
      </c>
      <c r="N10" s="175" t="s">
        <v>51</v>
      </c>
      <c r="O10" s="126" t="s">
        <v>51</v>
      </c>
    </row>
    <row r="11" spans="1:27" s="14" customFormat="1" x14ac:dyDescent="0.25">
      <c r="A11" s="31"/>
      <c r="B11" s="174" t="s">
        <v>85</v>
      </c>
      <c r="C11" s="168" t="s">
        <v>51</v>
      </c>
      <c r="D11" s="168" t="s">
        <v>51</v>
      </c>
      <c r="E11" s="104">
        <v>0</v>
      </c>
      <c r="F11" s="104">
        <v>0</v>
      </c>
      <c r="G11" s="104">
        <v>0</v>
      </c>
      <c r="H11" s="105">
        <v>0</v>
      </c>
      <c r="I11" s="104">
        <v>0</v>
      </c>
      <c r="J11" s="106">
        <v>0</v>
      </c>
      <c r="K11" s="104">
        <v>0</v>
      </c>
      <c r="L11" s="104">
        <v>0</v>
      </c>
      <c r="M11" s="104">
        <v>0</v>
      </c>
      <c r="N11" s="175" t="s">
        <v>51</v>
      </c>
      <c r="O11" s="126" t="s">
        <v>51</v>
      </c>
    </row>
    <row r="12" spans="1:27" s="14" customFormat="1" x14ac:dyDescent="0.25">
      <c r="A12" s="31"/>
      <c r="B12" s="174" t="s">
        <v>86</v>
      </c>
      <c r="C12" s="168" t="s">
        <v>51</v>
      </c>
      <c r="D12" s="168" t="s">
        <v>51</v>
      </c>
      <c r="E12" s="104">
        <v>0</v>
      </c>
      <c r="F12" s="104">
        <v>0</v>
      </c>
      <c r="G12" s="104">
        <v>0</v>
      </c>
      <c r="H12" s="105">
        <v>0</v>
      </c>
      <c r="I12" s="104">
        <v>0</v>
      </c>
      <c r="J12" s="106">
        <v>0</v>
      </c>
      <c r="K12" s="104">
        <v>0</v>
      </c>
      <c r="L12" s="104">
        <v>0</v>
      </c>
      <c r="M12" s="104">
        <v>0</v>
      </c>
      <c r="N12" s="175" t="s">
        <v>51</v>
      </c>
      <c r="O12" s="126" t="s">
        <v>51</v>
      </c>
    </row>
    <row r="13" spans="1:27" s="14" customFormat="1" x14ac:dyDescent="0.25">
      <c r="A13" s="31"/>
      <c r="B13" s="174" t="s">
        <v>87</v>
      </c>
      <c r="C13" s="168" t="s">
        <v>51</v>
      </c>
      <c r="D13" s="168" t="s">
        <v>51</v>
      </c>
      <c r="E13" s="104">
        <v>0</v>
      </c>
      <c r="F13" s="104">
        <v>0</v>
      </c>
      <c r="G13" s="104">
        <v>0</v>
      </c>
      <c r="H13" s="105">
        <v>0</v>
      </c>
      <c r="I13" s="104">
        <v>0</v>
      </c>
      <c r="J13" s="106">
        <v>0</v>
      </c>
      <c r="K13" s="104">
        <v>0</v>
      </c>
      <c r="L13" s="104">
        <v>0</v>
      </c>
      <c r="M13" s="104">
        <v>0</v>
      </c>
      <c r="N13" s="175" t="s">
        <v>51</v>
      </c>
      <c r="O13" s="126" t="s">
        <v>51</v>
      </c>
    </row>
    <row r="14" spans="1:27" s="14" customFormat="1" x14ac:dyDescent="0.25">
      <c r="A14" s="31"/>
      <c r="B14" s="174" t="s">
        <v>88</v>
      </c>
      <c r="C14" s="168" t="s">
        <v>51</v>
      </c>
      <c r="D14" s="168" t="s">
        <v>51</v>
      </c>
      <c r="E14" s="104">
        <v>0</v>
      </c>
      <c r="F14" s="104">
        <v>0</v>
      </c>
      <c r="G14" s="104">
        <v>0</v>
      </c>
      <c r="H14" s="105">
        <v>0</v>
      </c>
      <c r="I14" s="104">
        <v>0</v>
      </c>
      <c r="J14" s="106">
        <v>0</v>
      </c>
      <c r="K14" s="104">
        <v>0</v>
      </c>
      <c r="L14" s="104">
        <v>0</v>
      </c>
      <c r="M14" s="104">
        <v>0</v>
      </c>
      <c r="N14" s="175" t="s">
        <v>51</v>
      </c>
      <c r="O14" s="126" t="s">
        <v>51</v>
      </c>
    </row>
    <row r="15" spans="1:27" s="14" customFormat="1" x14ac:dyDescent="0.25">
      <c r="A15" s="31"/>
      <c r="B15" s="174" t="s">
        <v>89</v>
      </c>
      <c r="C15" s="168" t="s">
        <v>51</v>
      </c>
      <c r="D15" s="168" t="s">
        <v>51</v>
      </c>
      <c r="E15" s="104">
        <v>0</v>
      </c>
      <c r="F15" s="104">
        <v>0</v>
      </c>
      <c r="G15" s="104">
        <v>0</v>
      </c>
      <c r="H15" s="105">
        <v>0</v>
      </c>
      <c r="I15" s="104">
        <v>0</v>
      </c>
      <c r="J15" s="106">
        <v>0</v>
      </c>
      <c r="K15" s="104">
        <v>0</v>
      </c>
      <c r="L15" s="104">
        <v>0</v>
      </c>
      <c r="M15" s="104">
        <v>0</v>
      </c>
      <c r="N15" s="175" t="s">
        <v>51</v>
      </c>
      <c r="O15" s="126" t="s">
        <v>51</v>
      </c>
    </row>
    <row r="16" spans="1:27" s="14" customFormat="1" x14ac:dyDescent="0.25">
      <c r="A16" s="31"/>
      <c r="B16" s="174" t="s">
        <v>90</v>
      </c>
      <c r="C16" s="168" t="s">
        <v>51</v>
      </c>
      <c r="D16" s="168" t="s">
        <v>51</v>
      </c>
      <c r="E16" s="104">
        <v>0</v>
      </c>
      <c r="F16" s="104">
        <v>0</v>
      </c>
      <c r="G16" s="104">
        <v>0</v>
      </c>
      <c r="H16" s="105">
        <v>0</v>
      </c>
      <c r="I16" s="104">
        <v>0</v>
      </c>
      <c r="J16" s="106">
        <v>0</v>
      </c>
      <c r="K16" s="104">
        <v>0</v>
      </c>
      <c r="L16" s="104">
        <v>0</v>
      </c>
      <c r="M16" s="104">
        <v>0</v>
      </c>
      <c r="N16" s="175" t="s">
        <v>51</v>
      </c>
      <c r="O16" s="126" t="s">
        <v>51</v>
      </c>
    </row>
    <row r="17" spans="1:15" s="14" customFormat="1" x14ac:dyDescent="0.25">
      <c r="A17" s="31"/>
      <c r="B17" s="174" t="s">
        <v>91</v>
      </c>
      <c r="C17" s="168" t="s">
        <v>51</v>
      </c>
      <c r="D17" s="168" t="s">
        <v>51</v>
      </c>
      <c r="E17" s="104">
        <v>0</v>
      </c>
      <c r="F17" s="104">
        <v>0</v>
      </c>
      <c r="G17" s="104">
        <v>0</v>
      </c>
      <c r="H17" s="105">
        <v>0</v>
      </c>
      <c r="I17" s="104">
        <v>0</v>
      </c>
      <c r="J17" s="106">
        <v>0</v>
      </c>
      <c r="K17" s="104">
        <v>0</v>
      </c>
      <c r="L17" s="104">
        <v>0</v>
      </c>
      <c r="M17" s="104">
        <v>0</v>
      </c>
      <c r="N17" s="175" t="s">
        <v>51</v>
      </c>
      <c r="O17" s="126" t="s">
        <v>51</v>
      </c>
    </row>
    <row r="18" spans="1:15" s="14" customFormat="1" x14ac:dyDescent="0.25">
      <c r="A18" s="31"/>
      <c r="B18" s="174" t="s">
        <v>92</v>
      </c>
      <c r="C18" s="168" t="s">
        <v>51</v>
      </c>
      <c r="D18" s="168" t="s">
        <v>51</v>
      </c>
      <c r="E18" s="104">
        <v>0</v>
      </c>
      <c r="F18" s="104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4">
        <v>0</v>
      </c>
      <c r="M18" s="104">
        <v>0</v>
      </c>
      <c r="N18" s="175" t="s">
        <v>51</v>
      </c>
      <c r="O18" s="126" t="s">
        <v>51</v>
      </c>
    </row>
    <row r="19" spans="1:15" s="14" customFormat="1" x14ac:dyDescent="0.25">
      <c r="A19" s="31"/>
      <c r="B19" s="174" t="s">
        <v>93</v>
      </c>
      <c r="C19" s="168" t="s">
        <v>51</v>
      </c>
      <c r="D19" s="168" t="s">
        <v>51</v>
      </c>
      <c r="E19" s="104">
        <v>0</v>
      </c>
      <c r="F19" s="104">
        <v>0</v>
      </c>
      <c r="G19" s="104">
        <v>0</v>
      </c>
      <c r="H19" s="105">
        <v>0</v>
      </c>
      <c r="I19" s="104">
        <v>0</v>
      </c>
      <c r="J19" s="106">
        <v>0</v>
      </c>
      <c r="K19" s="104">
        <v>0</v>
      </c>
      <c r="L19" s="104">
        <v>0</v>
      </c>
      <c r="M19" s="104">
        <v>0</v>
      </c>
      <c r="N19" s="175" t="s">
        <v>51</v>
      </c>
      <c r="O19" s="126" t="s">
        <v>51</v>
      </c>
    </row>
    <row r="20" spans="1:15" s="14" customFormat="1" x14ac:dyDescent="0.25">
      <c r="A20" s="31"/>
      <c r="B20" s="174" t="s">
        <v>94</v>
      </c>
      <c r="C20" s="168" t="s">
        <v>51</v>
      </c>
      <c r="D20" s="168" t="s">
        <v>51</v>
      </c>
      <c r="E20" s="104">
        <v>0</v>
      </c>
      <c r="F20" s="104">
        <v>0</v>
      </c>
      <c r="G20" s="104">
        <v>0</v>
      </c>
      <c r="H20" s="105">
        <v>0</v>
      </c>
      <c r="I20" s="104">
        <v>0</v>
      </c>
      <c r="J20" s="106">
        <v>0</v>
      </c>
      <c r="K20" s="104">
        <v>0</v>
      </c>
      <c r="L20" s="104">
        <v>0</v>
      </c>
      <c r="M20" s="104">
        <v>0</v>
      </c>
      <c r="N20" s="175" t="s">
        <v>51</v>
      </c>
      <c r="O20" s="126" t="s">
        <v>51</v>
      </c>
    </row>
    <row r="21" spans="1:15" s="14" customFormat="1" x14ac:dyDescent="0.25">
      <c r="A21" s="31"/>
      <c r="B21" s="174" t="s">
        <v>95</v>
      </c>
      <c r="C21" s="168" t="s">
        <v>51</v>
      </c>
      <c r="D21" s="168" t="s">
        <v>51</v>
      </c>
      <c r="E21" s="104">
        <v>0</v>
      </c>
      <c r="F21" s="104">
        <v>0</v>
      </c>
      <c r="G21" s="104">
        <v>0</v>
      </c>
      <c r="H21" s="105">
        <v>0</v>
      </c>
      <c r="I21" s="104">
        <v>0</v>
      </c>
      <c r="J21" s="106">
        <v>0</v>
      </c>
      <c r="K21" s="104">
        <v>0</v>
      </c>
      <c r="L21" s="104">
        <v>0</v>
      </c>
      <c r="M21" s="104">
        <v>0</v>
      </c>
      <c r="N21" s="175" t="s">
        <v>51</v>
      </c>
      <c r="O21" s="126" t="s">
        <v>51</v>
      </c>
    </row>
    <row r="22" spans="1:15" s="14" customFormat="1" x14ac:dyDescent="0.25">
      <c r="A22" s="31"/>
      <c r="B22" s="174" t="s">
        <v>96</v>
      </c>
      <c r="C22" s="168" t="s">
        <v>51</v>
      </c>
      <c r="D22" s="168" t="s">
        <v>51</v>
      </c>
      <c r="E22" s="104">
        <v>0</v>
      </c>
      <c r="F22" s="104">
        <v>0</v>
      </c>
      <c r="G22" s="104">
        <v>0</v>
      </c>
      <c r="H22" s="105">
        <v>0</v>
      </c>
      <c r="I22" s="104">
        <v>0</v>
      </c>
      <c r="J22" s="106">
        <v>0</v>
      </c>
      <c r="K22" s="104">
        <v>0</v>
      </c>
      <c r="L22" s="104">
        <v>0</v>
      </c>
      <c r="M22" s="104">
        <v>0</v>
      </c>
      <c r="N22" s="175" t="s">
        <v>51</v>
      </c>
      <c r="O22" s="126" t="s">
        <v>51</v>
      </c>
    </row>
    <row r="23" spans="1:15" s="14" customFormat="1" x14ac:dyDescent="0.25">
      <c r="A23" s="31"/>
      <c r="B23" s="174" t="s">
        <v>97</v>
      </c>
      <c r="C23" s="168" t="s">
        <v>51</v>
      </c>
      <c r="D23" s="168" t="s">
        <v>51</v>
      </c>
      <c r="E23" s="104">
        <v>0</v>
      </c>
      <c r="F23" s="104">
        <v>0</v>
      </c>
      <c r="G23" s="104">
        <v>0</v>
      </c>
      <c r="H23" s="105">
        <v>0</v>
      </c>
      <c r="I23" s="104">
        <v>0</v>
      </c>
      <c r="J23" s="106">
        <v>0</v>
      </c>
      <c r="K23" s="104">
        <v>0</v>
      </c>
      <c r="L23" s="104">
        <v>0</v>
      </c>
      <c r="M23" s="104">
        <v>0</v>
      </c>
      <c r="N23" s="175" t="s">
        <v>51</v>
      </c>
      <c r="O23" s="126" t="s">
        <v>51</v>
      </c>
    </row>
    <row r="24" spans="1:15" s="14" customFormat="1" x14ac:dyDescent="0.25">
      <c r="A24" s="31"/>
      <c r="B24" s="174" t="s">
        <v>98</v>
      </c>
      <c r="C24" s="168" t="s">
        <v>51</v>
      </c>
      <c r="D24" s="168" t="s">
        <v>51</v>
      </c>
      <c r="E24" s="104">
        <v>0</v>
      </c>
      <c r="F24" s="104">
        <v>0</v>
      </c>
      <c r="G24" s="104">
        <v>0</v>
      </c>
      <c r="H24" s="105">
        <v>0</v>
      </c>
      <c r="I24" s="104">
        <v>0</v>
      </c>
      <c r="J24" s="106">
        <v>0</v>
      </c>
      <c r="K24" s="104">
        <v>0</v>
      </c>
      <c r="L24" s="104">
        <v>0</v>
      </c>
      <c r="M24" s="104">
        <v>0</v>
      </c>
      <c r="N24" s="175" t="s">
        <v>51</v>
      </c>
      <c r="O24" s="126" t="s">
        <v>51</v>
      </c>
    </row>
    <row r="25" spans="1:15" s="14" customFormat="1" x14ac:dyDescent="0.25">
      <c r="A25" s="31"/>
      <c r="B25" s="174" t="s">
        <v>99</v>
      </c>
      <c r="C25" s="168" t="s">
        <v>51</v>
      </c>
      <c r="D25" s="168" t="s">
        <v>51</v>
      </c>
      <c r="E25" s="104">
        <v>0</v>
      </c>
      <c r="F25" s="104">
        <v>0</v>
      </c>
      <c r="G25" s="104">
        <v>0</v>
      </c>
      <c r="H25" s="105">
        <v>0</v>
      </c>
      <c r="I25" s="104">
        <v>0</v>
      </c>
      <c r="J25" s="106">
        <v>0</v>
      </c>
      <c r="K25" s="104">
        <v>0</v>
      </c>
      <c r="L25" s="104">
        <v>0</v>
      </c>
      <c r="M25" s="104">
        <v>0</v>
      </c>
      <c r="N25" s="175" t="s">
        <v>51</v>
      </c>
      <c r="O25" s="126" t="s">
        <v>51</v>
      </c>
    </row>
    <row r="26" spans="1:15" s="14" customFormat="1" x14ac:dyDescent="0.25">
      <c r="A26" s="31"/>
      <c r="B26" s="174" t="s">
        <v>100</v>
      </c>
      <c r="C26" s="168" t="s">
        <v>51</v>
      </c>
      <c r="D26" s="168" t="s">
        <v>51</v>
      </c>
      <c r="E26" s="104">
        <v>0</v>
      </c>
      <c r="F26" s="104">
        <v>0</v>
      </c>
      <c r="G26" s="104">
        <v>0</v>
      </c>
      <c r="H26" s="105">
        <v>0</v>
      </c>
      <c r="I26" s="104">
        <v>0</v>
      </c>
      <c r="J26" s="106">
        <v>0</v>
      </c>
      <c r="K26" s="104">
        <v>0</v>
      </c>
      <c r="L26" s="104">
        <v>0</v>
      </c>
      <c r="M26" s="104">
        <v>0</v>
      </c>
      <c r="N26" s="175" t="s">
        <v>51</v>
      </c>
      <c r="O26" s="126" t="s">
        <v>51</v>
      </c>
    </row>
    <row r="27" spans="1:15" s="14" customFormat="1" x14ac:dyDescent="0.25">
      <c r="A27" s="31"/>
      <c r="B27" s="174" t="s">
        <v>101</v>
      </c>
      <c r="C27" s="168" t="s">
        <v>51</v>
      </c>
      <c r="D27" s="168" t="s">
        <v>51</v>
      </c>
      <c r="E27" s="104">
        <v>0</v>
      </c>
      <c r="F27" s="104">
        <v>0</v>
      </c>
      <c r="G27" s="104">
        <v>0</v>
      </c>
      <c r="H27" s="105">
        <v>0</v>
      </c>
      <c r="I27" s="104">
        <v>0</v>
      </c>
      <c r="J27" s="106">
        <v>0</v>
      </c>
      <c r="K27" s="104">
        <v>0</v>
      </c>
      <c r="L27" s="104">
        <v>0</v>
      </c>
      <c r="M27" s="104">
        <v>0</v>
      </c>
      <c r="N27" s="175" t="s">
        <v>51</v>
      </c>
      <c r="O27" s="126" t="s">
        <v>51</v>
      </c>
    </row>
    <row r="28" spans="1:15" s="14" customFormat="1" x14ac:dyDescent="0.25">
      <c r="A28" s="31"/>
      <c r="B28" s="174" t="s">
        <v>102</v>
      </c>
      <c r="C28" s="168" t="s">
        <v>51</v>
      </c>
      <c r="D28" s="168" t="s">
        <v>51</v>
      </c>
      <c r="E28" s="104">
        <v>0</v>
      </c>
      <c r="F28" s="104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4">
        <v>0</v>
      </c>
      <c r="M28" s="104">
        <v>0</v>
      </c>
      <c r="N28" s="175" t="s">
        <v>51</v>
      </c>
      <c r="O28" s="126" t="s">
        <v>51</v>
      </c>
    </row>
    <row r="29" spans="1:15" s="14" customFormat="1" x14ac:dyDescent="0.25">
      <c r="A29" s="31"/>
      <c r="B29" s="174" t="s">
        <v>103</v>
      </c>
      <c r="C29" s="168" t="s">
        <v>51</v>
      </c>
      <c r="D29" s="168" t="s">
        <v>51</v>
      </c>
      <c r="E29" s="104">
        <v>0</v>
      </c>
      <c r="F29" s="104">
        <v>0</v>
      </c>
      <c r="G29" s="104">
        <v>0</v>
      </c>
      <c r="H29" s="105">
        <v>0</v>
      </c>
      <c r="I29" s="104">
        <v>0</v>
      </c>
      <c r="J29" s="106">
        <v>0</v>
      </c>
      <c r="K29" s="104">
        <v>0</v>
      </c>
      <c r="L29" s="104">
        <v>0</v>
      </c>
      <c r="M29" s="104">
        <v>0</v>
      </c>
      <c r="N29" s="175" t="s">
        <v>51</v>
      </c>
      <c r="O29" s="126" t="s">
        <v>51</v>
      </c>
    </row>
    <row r="30" spans="1:15" s="14" customFormat="1" x14ac:dyDescent="0.25">
      <c r="A30" s="31"/>
      <c r="B30" s="174" t="s">
        <v>104</v>
      </c>
      <c r="C30" s="168" t="s">
        <v>51</v>
      </c>
      <c r="D30" s="168" t="s">
        <v>51</v>
      </c>
      <c r="E30" s="104">
        <v>0</v>
      </c>
      <c r="F30" s="104">
        <v>0</v>
      </c>
      <c r="G30" s="104">
        <v>0</v>
      </c>
      <c r="H30" s="105">
        <v>0</v>
      </c>
      <c r="I30" s="104">
        <v>0</v>
      </c>
      <c r="J30" s="106">
        <v>0</v>
      </c>
      <c r="K30" s="104">
        <v>0</v>
      </c>
      <c r="L30" s="104">
        <v>0</v>
      </c>
      <c r="M30" s="104">
        <v>0</v>
      </c>
      <c r="N30" s="175" t="s">
        <v>51</v>
      </c>
      <c r="O30" s="126" t="s">
        <v>51</v>
      </c>
    </row>
    <row r="31" spans="1:15" s="14" customFormat="1" x14ac:dyDescent="0.25">
      <c r="A31" s="31"/>
      <c r="B31" s="174" t="s">
        <v>105</v>
      </c>
      <c r="C31" s="168" t="s">
        <v>51</v>
      </c>
      <c r="D31" s="168" t="s">
        <v>51</v>
      </c>
      <c r="E31" s="104">
        <v>0</v>
      </c>
      <c r="F31" s="104">
        <v>0</v>
      </c>
      <c r="G31" s="104">
        <v>0</v>
      </c>
      <c r="H31" s="105">
        <v>0</v>
      </c>
      <c r="I31" s="104">
        <v>0</v>
      </c>
      <c r="J31" s="106">
        <v>0</v>
      </c>
      <c r="K31" s="104">
        <v>0</v>
      </c>
      <c r="L31" s="104">
        <v>0</v>
      </c>
      <c r="M31" s="104">
        <v>0</v>
      </c>
      <c r="N31" s="175" t="s">
        <v>51</v>
      </c>
      <c r="O31" s="126" t="s">
        <v>51</v>
      </c>
    </row>
    <row r="32" spans="1:15" s="14" customFormat="1" x14ac:dyDescent="0.25">
      <c r="A32" s="31"/>
      <c r="B32" s="174" t="s">
        <v>106</v>
      </c>
      <c r="C32" s="168" t="s">
        <v>51</v>
      </c>
      <c r="D32" s="168" t="s">
        <v>51</v>
      </c>
      <c r="E32" s="104">
        <v>0</v>
      </c>
      <c r="F32" s="104">
        <v>0</v>
      </c>
      <c r="G32" s="104">
        <v>0</v>
      </c>
      <c r="H32" s="105">
        <v>0</v>
      </c>
      <c r="I32" s="104">
        <v>0</v>
      </c>
      <c r="J32" s="106">
        <v>0</v>
      </c>
      <c r="K32" s="104">
        <v>0</v>
      </c>
      <c r="L32" s="104">
        <v>0</v>
      </c>
      <c r="M32" s="104">
        <v>0</v>
      </c>
      <c r="N32" s="175" t="s">
        <v>51</v>
      </c>
      <c r="O32" s="126" t="s">
        <v>51</v>
      </c>
    </row>
    <row r="33" spans="1:15" s="14" customFormat="1" x14ac:dyDescent="0.25">
      <c r="A33" s="31"/>
      <c r="B33" s="174" t="s">
        <v>107</v>
      </c>
      <c r="C33" s="168" t="s">
        <v>51</v>
      </c>
      <c r="D33" s="168" t="s">
        <v>51</v>
      </c>
      <c r="E33" s="104">
        <v>0</v>
      </c>
      <c r="F33" s="104">
        <v>0</v>
      </c>
      <c r="G33" s="104">
        <v>0</v>
      </c>
      <c r="H33" s="105">
        <v>0</v>
      </c>
      <c r="I33" s="104">
        <v>0</v>
      </c>
      <c r="J33" s="106">
        <v>0</v>
      </c>
      <c r="K33" s="104">
        <v>0</v>
      </c>
      <c r="L33" s="104">
        <v>0</v>
      </c>
      <c r="M33" s="104">
        <v>0</v>
      </c>
      <c r="N33" s="175" t="s">
        <v>51</v>
      </c>
      <c r="O33" s="126" t="s">
        <v>51</v>
      </c>
    </row>
    <row r="34" spans="1:15" s="14" customFormat="1" x14ac:dyDescent="0.25">
      <c r="A34" s="31"/>
      <c r="B34" s="174" t="s">
        <v>108</v>
      </c>
      <c r="C34" s="168" t="s">
        <v>51</v>
      </c>
      <c r="D34" s="168" t="s">
        <v>51</v>
      </c>
      <c r="E34" s="104">
        <v>0</v>
      </c>
      <c r="F34" s="104">
        <v>0</v>
      </c>
      <c r="G34" s="104">
        <v>0</v>
      </c>
      <c r="H34" s="105">
        <v>0</v>
      </c>
      <c r="I34" s="104">
        <v>0</v>
      </c>
      <c r="J34" s="106">
        <v>0</v>
      </c>
      <c r="K34" s="104">
        <v>0</v>
      </c>
      <c r="L34" s="104">
        <v>0</v>
      </c>
      <c r="M34" s="104">
        <v>0</v>
      </c>
      <c r="N34" s="175" t="s">
        <v>51</v>
      </c>
      <c r="O34" s="126" t="s">
        <v>51</v>
      </c>
    </row>
    <row r="35" spans="1:15" s="14" customFormat="1" x14ac:dyDescent="0.25">
      <c r="A35" s="31"/>
      <c r="B35" s="174" t="s">
        <v>109</v>
      </c>
      <c r="C35" s="168" t="s">
        <v>51</v>
      </c>
      <c r="D35" s="168" t="s">
        <v>51</v>
      </c>
      <c r="E35" s="104">
        <v>0</v>
      </c>
      <c r="F35" s="104">
        <v>0</v>
      </c>
      <c r="G35" s="104">
        <v>0</v>
      </c>
      <c r="H35" s="105">
        <v>0</v>
      </c>
      <c r="I35" s="104">
        <v>0</v>
      </c>
      <c r="J35" s="106">
        <v>0</v>
      </c>
      <c r="K35" s="104">
        <v>0</v>
      </c>
      <c r="L35" s="104">
        <v>0</v>
      </c>
      <c r="M35" s="104">
        <v>0</v>
      </c>
      <c r="N35" s="175" t="s">
        <v>51</v>
      </c>
      <c r="O35" s="126" t="s">
        <v>51</v>
      </c>
    </row>
    <row r="36" spans="1:15" s="14" customFormat="1" x14ac:dyDescent="0.25">
      <c r="A36" s="31"/>
      <c r="B36" s="174" t="s">
        <v>110</v>
      </c>
      <c r="C36" s="168" t="s">
        <v>51</v>
      </c>
      <c r="D36" s="168" t="s">
        <v>51</v>
      </c>
      <c r="E36" s="104">
        <v>0</v>
      </c>
      <c r="F36" s="104">
        <v>0</v>
      </c>
      <c r="G36" s="104">
        <v>0</v>
      </c>
      <c r="H36" s="105">
        <v>0</v>
      </c>
      <c r="I36" s="104">
        <v>0</v>
      </c>
      <c r="J36" s="106">
        <v>0</v>
      </c>
      <c r="K36" s="104">
        <v>0</v>
      </c>
      <c r="L36" s="104">
        <v>0</v>
      </c>
      <c r="M36" s="104">
        <v>0</v>
      </c>
      <c r="N36" s="175" t="s">
        <v>51</v>
      </c>
      <c r="O36" s="126" t="s">
        <v>51</v>
      </c>
    </row>
    <row r="37" spans="1:15" s="14" customFormat="1" x14ac:dyDescent="0.25">
      <c r="A37" s="31"/>
      <c r="B37" s="174" t="s">
        <v>111</v>
      </c>
      <c r="C37" s="168" t="s">
        <v>51</v>
      </c>
      <c r="D37" s="168" t="s">
        <v>51</v>
      </c>
      <c r="E37" s="104">
        <v>0</v>
      </c>
      <c r="F37" s="104">
        <v>0</v>
      </c>
      <c r="G37" s="104">
        <v>0</v>
      </c>
      <c r="H37" s="105">
        <v>0</v>
      </c>
      <c r="I37" s="104">
        <v>0</v>
      </c>
      <c r="J37" s="106">
        <v>0</v>
      </c>
      <c r="K37" s="104">
        <v>0</v>
      </c>
      <c r="L37" s="104">
        <v>0</v>
      </c>
      <c r="M37" s="104">
        <v>0</v>
      </c>
      <c r="N37" s="175" t="s">
        <v>51</v>
      </c>
      <c r="O37" s="126" t="s">
        <v>51</v>
      </c>
    </row>
    <row r="38" spans="1:15" s="14" customFormat="1" x14ac:dyDescent="0.25">
      <c r="A38" s="31"/>
      <c r="B38" s="174" t="s">
        <v>112</v>
      </c>
      <c r="C38" s="168" t="s">
        <v>51</v>
      </c>
      <c r="D38" s="168" t="s">
        <v>51</v>
      </c>
      <c r="E38" s="104">
        <v>0</v>
      </c>
      <c r="F38" s="104">
        <v>0</v>
      </c>
      <c r="G38" s="104">
        <v>0</v>
      </c>
      <c r="H38" s="105">
        <v>0</v>
      </c>
      <c r="I38" s="104">
        <v>0</v>
      </c>
      <c r="J38" s="106">
        <v>0</v>
      </c>
      <c r="K38" s="104">
        <v>0</v>
      </c>
      <c r="L38" s="104">
        <v>0</v>
      </c>
      <c r="M38" s="104">
        <v>0</v>
      </c>
      <c r="N38" s="175" t="s">
        <v>51</v>
      </c>
      <c r="O38" s="126" t="s">
        <v>51</v>
      </c>
    </row>
    <row r="39" spans="1:15" s="14" customFormat="1" x14ac:dyDescent="0.25">
      <c r="A39" s="31"/>
      <c r="B39" s="174" t="s">
        <v>113</v>
      </c>
      <c r="C39" s="168" t="s">
        <v>51</v>
      </c>
      <c r="D39" s="168" t="s">
        <v>51</v>
      </c>
      <c r="E39" s="104">
        <v>0</v>
      </c>
      <c r="F39" s="104">
        <v>0</v>
      </c>
      <c r="G39" s="104">
        <v>0</v>
      </c>
      <c r="H39" s="105">
        <v>0</v>
      </c>
      <c r="I39" s="104">
        <v>0</v>
      </c>
      <c r="J39" s="106">
        <v>0</v>
      </c>
      <c r="K39" s="104">
        <v>0</v>
      </c>
      <c r="L39" s="104">
        <v>0</v>
      </c>
      <c r="M39" s="104">
        <v>0</v>
      </c>
      <c r="N39" s="175" t="s">
        <v>51</v>
      </c>
      <c r="O39" s="126" t="s">
        <v>51</v>
      </c>
    </row>
    <row r="40" spans="1:15" s="14" customFormat="1" x14ac:dyDescent="0.25">
      <c r="A40" s="31"/>
      <c r="B40" s="174" t="s">
        <v>114</v>
      </c>
      <c r="C40" s="168" t="s">
        <v>51</v>
      </c>
      <c r="D40" s="168" t="s">
        <v>51</v>
      </c>
      <c r="E40" s="104">
        <v>0</v>
      </c>
      <c r="F40" s="104">
        <v>0</v>
      </c>
      <c r="G40" s="104">
        <v>0</v>
      </c>
      <c r="H40" s="105">
        <v>0</v>
      </c>
      <c r="I40" s="104">
        <v>0</v>
      </c>
      <c r="J40" s="106">
        <v>0</v>
      </c>
      <c r="K40" s="104">
        <v>0</v>
      </c>
      <c r="L40" s="104">
        <v>0</v>
      </c>
      <c r="M40" s="104">
        <v>0</v>
      </c>
      <c r="N40" s="175" t="s">
        <v>51</v>
      </c>
      <c r="O40" s="126" t="s">
        <v>51</v>
      </c>
    </row>
    <row r="41" spans="1:15" s="14" customFormat="1" x14ac:dyDescent="0.25">
      <c r="A41" s="31"/>
      <c r="B41" s="174" t="s">
        <v>115</v>
      </c>
      <c r="C41" s="168" t="s">
        <v>51</v>
      </c>
      <c r="D41" s="168" t="s">
        <v>51</v>
      </c>
      <c r="E41" s="104">
        <v>0</v>
      </c>
      <c r="F41" s="104">
        <v>0</v>
      </c>
      <c r="G41" s="104">
        <v>0</v>
      </c>
      <c r="H41" s="105">
        <v>0</v>
      </c>
      <c r="I41" s="104">
        <v>0</v>
      </c>
      <c r="J41" s="106">
        <v>0</v>
      </c>
      <c r="K41" s="104">
        <v>0</v>
      </c>
      <c r="L41" s="104">
        <v>0</v>
      </c>
      <c r="M41" s="104">
        <v>0</v>
      </c>
      <c r="N41" s="175" t="s">
        <v>51</v>
      </c>
      <c r="O41" s="126" t="s">
        <v>51</v>
      </c>
    </row>
    <row r="42" spans="1:15" s="14" customFormat="1" x14ac:dyDescent="0.25">
      <c r="A42" s="31"/>
      <c r="B42" s="174" t="s">
        <v>116</v>
      </c>
      <c r="C42" s="168" t="s">
        <v>51</v>
      </c>
      <c r="D42" s="168" t="s">
        <v>51</v>
      </c>
      <c r="E42" s="104">
        <v>0</v>
      </c>
      <c r="F42" s="104">
        <v>0</v>
      </c>
      <c r="G42" s="104">
        <v>0</v>
      </c>
      <c r="H42" s="105">
        <v>0</v>
      </c>
      <c r="I42" s="104">
        <v>0</v>
      </c>
      <c r="J42" s="106">
        <v>0</v>
      </c>
      <c r="K42" s="104">
        <v>0</v>
      </c>
      <c r="L42" s="104">
        <v>0</v>
      </c>
      <c r="M42" s="104">
        <v>0</v>
      </c>
      <c r="N42" s="175" t="s">
        <v>51</v>
      </c>
      <c r="O42" s="126" t="s">
        <v>51</v>
      </c>
    </row>
    <row r="43" spans="1:15" s="14" customFormat="1" x14ac:dyDescent="0.25">
      <c r="A43" s="31"/>
      <c r="B43" s="174" t="s">
        <v>117</v>
      </c>
      <c r="C43" s="168" t="s">
        <v>51</v>
      </c>
      <c r="D43" s="168" t="s">
        <v>51</v>
      </c>
      <c r="E43" s="104">
        <v>0</v>
      </c>
      <c r="F43" s="104">
        <v>0</v>
      </c>
      <c r="G43" s="104">
        <v>0</v>
      </c>
      <c r="H43" s="105">
        <v>0</v>
      </c>
      <c r="I43" s="104">
        <v>0</v>
      </c>
      <c r="J43" s="106">
        <v>0</v>
      </c>
      <c r="K43" s="104">
        <v>0</v>
      </c>
      <c r="L43" s="104">
        <v>0</v>
      </c>
      <c r="M43" s="104">
        <v>0</v>
      </c>
      <c r="N43" s="175" t="s">
        <v>51</v>
      </c>
      <c r="O43" s="126" t="s">
        <v>51</v>
      </c>
    </row>
    <row r="44" spans="1:15" s="14" customFormat="1" x14ac:dyDescent="0.25">
      <c r="A44" s="31"/>
      <c r="B44" s="174" t="s">
        <v>118</v>
      </c>
      <c r="C44" s="168" t="s">
        <v>51</v>
      </c>
      <c r="D44" s="168" t="s">
        <v>51</v>
      </c>
      <c r="E44" s="104">
        <v>6494</v>
      </c>
      <c r="F44" s="104">
        <v>5888</v>
      </c>
      <c r="G44" s="104">
        <v>5123</v>
      </c>
      <c r="H44" s="105">
        <v>7545</v>
      </c>
      <c r="I44" s="104">
        <v>7634</v>
      </c>
      <c r="J44" s="106">
        <v>7634</v>
      </c>
      <c r="K44" s="104">
        <v>5883</v>
      </c>
      <c r="L44" s="104">
        <v>8438</v>
      </c>
      <c r="M44" s="104">
        <v>8885.2139999999999</v>
      </c>
      <c r="N44" s="175" t="s">
        <v>51</v>
      </c>
      <c r="O44" s="126" t="s">
        <v>51</v>
      </c>
    </row>
    <row r="45" spans="1:15" s="14" customFormat="1" x14ac:dyDescent="0.25">
      <c r="A45" s="31"/>
      <c r="B45" s="174" t="s">
        <v>119</v>
      </c>
      <c r="C45" s="168" t="s">
        <v>51</v>
      </c>
      <c r="D45" s="168" t="s">
        <v>51</v>
      </c>
      <c r="E45" s="104">
        <v>0</v>
      </c>
      <c r="F45" s="104">
        <v>0</v>
      </c>
      <c r="G45" s="104">
        <v>0</v>
      </c>
      <c r="H45" s="105">
        <v>0</v>
      </c>
      <c r="I45" s="104">
        <v>0</v>
      </c>
      <c r="J45" s="106">
        <v>0</v>
      </c>
      <c r="K45" s="104">
        <v>0</v>
      </c>
      <c r="L45" s="104">
        <v>0</v>
      </c>
      <c r="M45" s="104">
        <v>0</v>
      </c>
      <c r="N45" s="175" t="s">
        <v>51</v>
      </c>
      <c r="O45" s="126" t="s">
        <v>51</v>
      </c>
    </row>
    <row r="46" spans="1:15" s="14" customFormat="1" x14ac:dyDescent="0.25">
      <c r="A46" s="31"/>
      <c r="B46" s="174" t="s">
        <v>120</v>
      </c>
      <c r="C46" s="168" t="s">
        <v>51</v>
      </c>
      <c r="D46" s="170" t="s">
        <v>51</v>
      </c>
      <c r="E46" s="111">
        <v>0</v>
      </c>
      <c r="F46" s="111">
        <v>0</v>
      </c>
      <c r="G46" s="111">
        <v>0</v>
      </c>
      <c r="H46" s="112">
        <v>0</v>
      </c>
      <c r="I46" s="111">
        <v>0</v>
      </c>
      <c r="J46" s="113">
        <v>0</v>
      </c>
      <c r="K46" s="111">
        <v>0</v>
      </c>
      <c r="L46" s="111">
        <v>0</v>
      </c>
      <c r="M46" s="111">
        <v>0</v>
      </c>
      <c r="N46" s="171" t="s">
        <v>51</v>
      </c>
      <c r="O46" s="126" t="s">
        <v>51</v>
      </c>
    </row>
    <row r="47" spans="1:15" s="14" customFormat="1" x14ac:dyDescent="0.25">
      <c r="A47" s="25"/>
      <c r="B47" s="26" t="s">
        <v>18</v>
      </c>
      <c r="C47" s="168" t="s">
        <v>51</v>
      </c>
      <c r="D47" s="172" t="s">
        <v>51</v>
      </c>
      <c r="E47" s="118">
        <f>SUM(E48:E49)</f>
        <v>0</v>
      </c>
      <c r="F47" s="118">
        <f t="shared" ref="F47:M47" si="3">SUM(F48:F49)</f>
        <v>0</v>
      </c>
      <c r="G47" s="118">
        <f t="shared" si="3"/>
        <v>0</v>
      </c>
      <c r="H47" s="119">
        <f t="shared" si="3"/>
        <v>0</v>
      </c>
      <c r="I47" s="118">
        <f t="shared" si="3"/>
        <v>0</v>
      </c>
      <c r="J47" s="120">
        <f t="shared" si="3"/>
        <v>0</v>
      </c>
      <c r="K47" s="118">
        <f t="shared" si="3"/>
        <v>0</v>
      </c>
      <c r="L47" s="118">
        <f t="shared" si="3"/>
        <v>0</v>
      </c>
      <c r="M47" s="118">
        <f t="shared" si="3"/>
        <v>0</v>
      </c>
      <c r="N47" s="173" t="s">
        <v>51</v>
      </c>
      <c r="O47" s="126" t="s">
        <v>51</v>
      </c>
    </row>
    <row r="48" spans="1:15" s="14" customFormat="1" x14ac:dyDescent="0.25">
      <c r="A48" s="25"/>
      <c r="B48" s="167" t="s">
        <v>76</v>
      </c>
      <c r="C48" s="168" t="s">
        <v>51</v>
      </c>
      <c r="D48" s="164" t="s">
        <v>51</v>
      </c>
      <c r="E48" s="97">
        <v>0</v>
      </c>
      <c r="F48" s="97">
        <v>0</v>
      </c>
      <c r="G48" s="97">
        <v>0</v>
      </c>
      <c r="H48" s="98">
        <v>0</v>
      </c>
      <c r="I48" s="97">
        <v>0</v>
      </c>
      <c r="J48" s="99">
        <v>0</v>
      </c>
      <c r="K48" s="97">
        <v>0</v>
      </c>
      <c r="L48" s="97">
        <v>0</v>
      </c>
      <c r="M48" s="97">
        <v>0</v>
      </c>
      <c r="N48" s="169" t="s">
        <v>51</v>
      </c>
      <c r="O48" s="126" t="s">
        <v>51</v>
      </c>
    </row>
    <row r="49" spans="1:18" s="14" customFormat="1" x14ac:dyDescent="0.25">
      <c r="A49" s="25"/>
      <c r="B49" s="167" t="s">
        <v>78</v>
      </c>
      <c r="C49" s="168" t="s">
        <v>51</v>
      </c>
      <c r="D49" s="170" t="s">
        <v>51</v>
      </c>
      <c r="E49" s="111">
        <v>0</v>
      </c>
      <c r="F49" s="111">
        <v>0</v>
      </c>
      <c r="G49" s="111">
        <v>0</v>
      </c>
      <c r="H49" s="112">
        <v>0</v>
      </c>
      <c r="I49" s="111">
        <v>0</v>
      </c>
      <c r="J49" s="113">
        <v>0</v>
      </c>
      <c r="K49" s="111">
        <v>0</v>
      </c>
      <c r="L49" s="111">
        <v>0</v>
      </c>
      <c r="M49" s="111">
        <v>0</v>
      </c>
      <c r="N49" s="171" t="s">
        <v>51</v>
      </c>
      <c r="O49" s="126" t="s">
        <v>51</v>
      </c>
    </row>
    <row r="50" spans="1:18" s="14" customFormat="1" ht="5.0999999999999996" customHeight="1" x14ac:dyDescent="0.25">
      <c r="A50" s="25"/>
      <c r="B50" s="76" t="s">
        <v>51</v>
      </c>
      <c r="C50" s="170" t="s">
        <v>51</v>
      </c>
      <c r="D50" s="176" t="s">
        <v>51</v>
      </c>
      <c r="E50" s="133"/>
      <c r="F50" s="133"/>
      <c r="G50" s="133"/>
      <c r="H50" s="134"/>
      <c r="I50" s="133"/>
      <c r="J50" s="135"/>
      <c r="K50" s="133"/>
      <c r="L50" s="133"/>
      <c r="M50" s="133"/>
      <c r="N50" s="177" t="s">
        <v>51</v>
      </c>
      <c r="O50" s="131" t="s">
        <v>51</v>
      </c>
    </row>
    <row r="51" spans="1:18" s="23" customFormat="1" x14ac:dyDescent="0.25">
      <c r="A51" s="38"/>
      <c r="B51" s="39" t="s">
        <v>121</v>
      </c>
      <c r="C51" s="178" t="s">
        <v>51</v>
      </c>
      <c r="D51" s="179" t="s">
        <v>51</v>
      </c>
      <c r="E51" s="90">
        <f>E52+E59+E62+E63+E64+E72+E73</f>
        <v>0</v>
      </c>
      <c r="F51" s="90">
        <f t="shared" ref="F51:M51" si="4">F52+F59+F62+F63+F64+F72+F73</f>
        <v>0</v>
      </c>
      <c r="G51" s="90">
        <f t="shared" si="4"/>
        <v>0</v>
      </c>
      <c r="H51" s="91">
        <f t="shared" si="4"/>
        <v>0</v>
      </c>
      <c r="I51" s="90">
        <f t="shared" si="4"/>
        <v>0</v>
      </c>
      <c r="J51" s="92">
        <f t="shared" si="4"/>
        <v>0</v>
      </c>
      <c r="K51" s="90">
        <f t="shared" si="4"/>
        <v>0</v>
      </c>
      <c r="L51" s="90">
        <f t="shared" si="4"/>
        <v>0</v>
      </c>
      <c r="M51" s="90">
        <f t="shared" si="4"/>
        <v>0</v>
      </c>
      <c r="N51" s="163" t="s">
        <v>51</v>
      </c>
      <c r="O51" s="163" t="s">
        <v>51</v>
      </c>
      <c r="P51" s="180"/>
      <c r="Q51" s="180"/>
      <c r="R51" s="180"/>
    </row>
    <row r="52" spans="1:18" s="14" customFormat="1" x14ac:dyDescent="0.25">
      <c r="A52" s="25"/>
      <c r="B52" s="26" t="s">
        <v>21</v>
      </c>
      <c r="C52" s="164" t="s">
        <v>51</v>
      </c>
      <c r="D52" s="165" t="s">
        <v>51</v>
      </c>
      <c r="E52" s="97">
        <f>E53+E56</f>
        <v>0</v>
      </c>
      <c r="F52" s="97">
        <f t="shared" ref="F52:M52" si="5">F53+F56</f>
        <v>0</v>
      </c>
      <c r="G52" s="97">
        <f t="shared" si="5"/>
        <v>0</v>
      </c>
      <c r="H52" s="98">
        <f t="shared" si="5"/>
        <v>0</v>
      </c>
      <c r="I52" s="97">
        <f t="shared" si="5"/>
        <v>0</v>
      </c>
      <c r="J52" s="99">
        <f t="shared" si="5"/>
        <v>0</v>
      </c>
      <c r="K52" s="97">
        <f t="shared" si="5"/>
        <v>0</v>
      </c>
      <c r="L52" s="97">
        <f t="shared" si="5"/>
        <v>0</v>
      </c>
      <c r="M52" s="97">
        <f t="shared" si="5"/>
        <v>0</v>
      </c>
      <c r="N52" s="166" t="s">
        <v>51</v>
      </c>
      <c r="O52" s="125" t="s">
        <v>51</v>
      </c>
    </row>
    <row r="53" spans="1:18" s="14" customFormat="1" x14ac:dyDescent="0.25">
      <c r="A53" s="25"/>
      <c r="B53" s="167" t="s">
        <v>122</v>
      </c>
      <c r="C53" s="168" t="s">
        <v>51</v>
      </c>
      <c r="D53" s="176" t="s">
        <v>51</v>
      </c>
      <c r="E53" s="111">
        <f>SUM(E54:E55)</f>
        <v>0</v>
      </c>
      <c r="F53" s="111">
        <f t="shared" ref="F53:M53" si="6">SUM(F54:F55)</f>
        <v>0</v>
      </c>
      <c r="G53" s="111">
        <f t="shared" si="6"/>
        <v>0</v>
      </c>
      <c r="H53" s="112">
        <f t="shared" si="6"/>
        <v>0</v>
      </c>
      <c r="I53" s="111">
        <f t="shared" si="6"/>
        <v>0</v>
      </c>
      <c r="J53" s="113">
        <f t="shared" si="6"/>
        <v>0</v>
      </c>
      <c r="K53" s="111">
        <f t="shared" si="6"/>
        <v>0</v>
      </c>
      <c r="L53" s="111">
        <f t="shared" si="6"/>
        <v>0</v>
      </c>
      <c r="M53" s="111">
        <f t="shared" si="6"/>
        <v>0</v>
      </c>
      <c r="N53" s="177" t="s">
        <v>51</v>
      </c>
      <c r="O53" s="126" t="s">
        <v>51</v>
      </c>
    </row>
    <row r="54" spans="1:18" s="14" customFormat="1" x14ac:dyDescent="0.25">
      <c r="A54" s="25"/>
      <c r="B54" s="181" t="s">
        <v>123</v>
      </c>
      <c r="C54" s="168" t="s">
        <v>51</v>
      </c>
      <c r="D54" s="164" t="s">
        <v>51</v>
      </c>
      <c r="E54" s="97">
        <v>0</v>
      </c>
      <c r="F54" s="97">
        <v>0</v>
      </c>
      <c r="G54" s="97">
        <v>0</v>
      </c>
      <c r="H54" s="98">
        <v>0</v>
      </c>
      <c r="I54" s="97">
        <v>0</v>
      </c>
      <c r="J54" s="99">
        <v>0</v>
      </c>
      <c r="K54" s="97">
        <v>0</v>
      </c>
      <c r="L54" s="97">
        <v>0</v>
      </c>
      <c r="M54" s="97">
        <v>0</v>
      </c>
      <c r="N54" s="169" t="s">
        <v>51</v>
      </c>
      <c r="O54" s="126" t="s">
        <v>51</v>
      </c>
    </row>
    <row r="55" spans="1:18" s="14" customFormat="1" x14ac:dyDescent="0.25">
      <c r="A55" s="25"/>
      <c r="B55" s="181" t="s">
        <v>124</v>
      </c>
      <c r="C55" s="168" t="s">
        <v>51</v>
      </c>
      <c r="D55" s="170" t="s">
        <v>51</v>
      </c>
      <c r="E55" s="111">
        <v>0</v>
      </c>
      <c r="F55" s="111">
        <v>0</v>
      </c>
      <c r="G55" s="111">
        <v>0</v>
      </c>
      <c r="H55" s="112">
        <v>0</v>
      </c>
      <c r="I55" s="111">
        <v>0</v>
      </c>
      <c r="J55" s="113">
        <v>0</v>
      </c>
      <c r="K55" s="111">
        <v>0</v>
      </c>
      <c r="L55" s="111">
        <v>0</v>
      </c>
      <c r="M55" s="111">
        <v>0</v>
      </c>
      <c r="N55" s="171" t="s">
        <v>51</v>
      </c>
      <c r="O55" s="126" t="s">
        <v>51</v>
      </c>
    </row>
    <row r="56" spans="1:18" s="14" customFormat="1" x14ac:dyDescent="0.25">
      <c r="A56" s="25"/>
      <c r="B56" s="167" t="s">
        <v>125</v>
      </c>
      <c r="C56" s="168" t="s">
        <v>51</v>
      </c>
      <c r="D56" s="165" t="s">
        <v>51</v>
      </c>
      <c r="E56" s="111">
        <f>SUM(E57:E58)</f>
        <v>0</v>
      </c>
      <c r="F56" s="111">
        <f t="shared" ref="F56:M56" si="7">SUM(F57:F58)</f>
        <v>0</v>
      </c>
      <c r="G56" s="111">
        <f t="shared" si="7"/>
        <v>0</v>
      </c>
      <c r="H56" s="112">
        <f t="shared" si="7"/>
        <v>0</v>
      </c>
      <c r="I56" s="111">
        <f t="shared" si="7"/>
        <v>0</v>
      </c>
      <c r="J56" s="113">
        <f t="shared" si="7"/>
        <v>0</v>
      </c>
      <c r="K56" s="111">
        <f t="shared" si="7"/>
        <v>0</v>
      </c>
      <c r="L56" s="111">
        <f t="shared" si="7"/>
        <v>0</v>
      </c>
      <c r="M56" s="111">
        <f t="shared" si="7"/>
        <v>0</v>
      </c>
      <c r="N56" s="166" t="s">
        <v>51</v>
      </c>
      <c r="O56" s="126" t="s">
        <v>51</v>
      </c>
    </row>
    <row r="57" spans="1:18" s="14" customFormat="1" x14ac:dyDescent="0.25">
      <c r="A57" s="25"/>
      <c r="B57" s="181" t="s">
        <v>125</v>
      </c>
      <c r="C57" s="168" t="s">
        <v>51</v>
      </c>
      <c r="D57" s="164" t="s">
        <v>51</v>
      </c>
      <c r="E57" s="97">
        <v>0</v>
      </c>
      <c r="F57" s="97">
        <v>0</v>
      </c>
      <c r="G57" s="97">
        <v>0</v>
      </c>
      <c r="H57" s="98">
        <v>0</v>
      </c>
      <c r="I57" s="97">
        <v>0</v>
      </c>
      <c r="J57" s="99">
        <v>0</v>
      </c>
      <c r="K57" s="97">
        <v>0</v>
      </c>
      <c r="L57" s="97">
        <v>0</v>
      </c>
      <c r="M57" s="97">
        <v>0</v>
      </c>
      <c r="N57" s="169" t="s">
        <v>51</v>
      </c>
      <c r="O57" s="126" t="s">
        <v>51</v>
      </c>
    </row>
    <row r="58" spans="1:18" s="14" customFormat="1" x14ac:dyDescent="0.25">
      <c r="A58" s="25"/>
      <c r="B58" s="181" t="s">
        <v>126</v>
      </c>
      <c r="C58" s="168" t="s">
        <v>51</v>
      </c>
      <c r="D58" s="170" t="s">
        <v>51</v>
      </c>
      <c r="E58" s="111">
        <v>0</v>
      </c>
      <c r="F58" s="111">
        <v>0</v>
      </c>
      <c r="G58" s="111">
        <v>0</v>
      </c>
      <c r="H58" s="112">
        <v>0</v>
      </c>
      <c r="I58" s="111">
        <v>0</v>
      </c>
      <c r="J58" s="113">
        <v>0</v>
      </c>
      <c r="K58" s="111">
        <v>0</v>
      </c>
      <c r="L58" s="111">
        <v>0</v>
      </c>
      <c r="M58" s="111">
        <v>0</v>
      </c>
      <c r="N58" s="171" t="s">
        <v>51</v>
      </c>
      <c r="O58" s="126" t="s">
        <v>51</v>
      </c>
    </row>
    <row r="59" spans="1:18" s="14" customFormat="1" x14ac:dyDescent="0.25">
      <c r="A59" s="25"/>
      <c r="B59" s="26" t="s">
        <v>22</v>
      </c>
      <c r="C59" s="168" t="s">
        <v>51</v>
      </c>
      <c r="D59" s="172" t="s">
        <v>51</v>
      </c>
      <c r="E59" s="118">
        <f>SUM(E60:E61)</f>
        <v>0</v>
      </c>
      <c r="F59" s="118">
        <f t="shared" ref="F59:M59" si="8">SUM(F60:F61)</f>
        <v>0</v>
      </c>
      <c r="G59" s="118">
        <f t="shared" si="8"/>
        <v>0</v>
      </c>
      <c r="H59" s="119">
        <f t="shared" si="8"/>
        <v>0</v>
      </c>
      <c r="I59" s="118">
        <f t="shared" si="8"/>
        <v>0</v>
      </c>
      <c r="J59" s="120">
        <f t="shared" si="8"/>
        <v>0</v>
      </c>
      <c r="K59" s="118">
        <f t="shared" si="8"/>
        <v>0</v>
      </c>
      <c r="L59" s="118">
        <f t="shared" si="8"/>
        <v>0</v>
      </c>
      <c r="M59" s="118">
        <f t="shared" si="8"/>
        <v>0</v>
      </c>
      <c r="N59" s="173" t="s">
        <v>51</v>
      </c>
      <c r="O59" s="126" t="s">
        <v>51</v>
      </c>
    </row>
    <row r="60" spans="1:18" s="14" customFormat="1" x14ac:dyDescent="0.25">
      <c r="A60" s="25"/>
      <c r="B60" s="167" t="s">
        <v>127</v>
      </c>
      <c r="C60" s="168" t="s">
        <v>51</v>
      </c>
      <c r="D60" s="164" t="s">
        <v>51</v>
      </c>
      <c r="E60" s="97">
        <v>0</v>
      </c>
      <c r="F60" s="97">
        <v>0</v>
      </c>
      <c r="G60" s="97">
        <v>0</v>
      </c>
      <c r="H60" s="98">
        <v>0</v>
      </c>
      <c r="I60" s="97">
        <v>0</v>
      </c>
      <c r="J60" s="99">
        <v>0</v>
      </c>
      <c r="K60" s="97">
        <v>0</v>
      </c>
      <c r="L60" s="97">
        <v>0</v>
      </c>
      <c r="M60" s="97">
        <v>0</v>
      </c>
      <c r="N60" s="169" t="s">
        <v>51</v>
      </c>
      <c r="O60" s="126" t="s">
        <v>51</v>
      </c>
    </row>
    <row r="61" spans="1:18" s="14" customFormat="1" x14ac:dyDescent="0.25">
      <c r="A61" s="25"/>
      <c r="B61" s="167" t="s">
        <v>128</v>
      </c>
      <c r="C61" s="168" t="s">
        <v>51</v>
      </c>
      <c r="D61" s="170" t="s">
        <v>51</v>
      </c>
      <c r="E61" s="111">
        <v>0</v>
      </c>
      <c r="F61" s="111">
        <v>0</v>
      </c>
      <c r="G61" s="111">
        <v>0</v>
      </c>
      <c r="H61" s="112">
        <v>0</v>
      </c>
      <c r="I61" s="111">
        <v>0</v>
      </c>
      <c r="J61" s="113">
        <v>0</v>
      </c>
      <c r="K61" s="111">
        <v>0</v>
      </c>
      <c r="L61" s="111">
        <v>0</v>
      </c>
      <c r="M61" s="111">
        <v>0</v>
      </c>
      <c r="N61" s="171" t="s">
        <v>51</v>
      </c>
      <c r="O61" s="126" t="s">
        <v>51</v>
      </c>
    </row>
    <row r="62" spans="1:18" s="14" customFormat="1" x14ac:dyDescent="0.25">
      <c r="A62" s="25"/>
      <c r="B62" s="26" t="s">
        <v>23</v>
      </c>
      <c r="C62" s="168" t="s">
        <v>51</v>
      </c>
      <c r="D62" s="172" t="s">
        <v>51</v>
      </c>
      <c r="E62" s="104">
        <v>0</v>
      </c>
      <c r="F62" s="104">
        <v>0</v>
      </c>
      <c r="G62" s="104">
        <v>0</v>
      </c>
      <c r="H62" s="105">
        <v>0</v>
      </c>
      <c r="I62" s="104">
        <v>0</v>
      </c>
      <c r="J62" s="106">
        <v>0</v>
      </c>
      <c r="K62" s="104">
        <v>0</v>
      </c>
      <c r="L62" s="104">
        <v>0</v>
      </c>
      <c r="M62" s="104">
        <v>0</v>
      </c>
      <c r="N62" s="173" t="s">
        <v>51</v>
      </c>
      <c r="O62" s="126" t="s">
        <v>51</v>
      </c>
    </row>
    <row r="63" spans="1:18" s="23" customFormat="1" x14ac:dyDescent="0.25">
      <c r="A63" s="38"/>
      <c r="B63" s="26" t="s">
        <v>24</v>
      </c>
      <c r="C63" s="182" t="s">
        <v>51</v>
      </c>
      <c r="D63" s="179" t="s">
        <v>51</v>
      </c>
      <c r="E63" s="104">
        <v>0</v>
      </c>
      <c r="F63" s="104">
        <v>0</v>
      </c>
      <c r="G63" s="104">
        <v>0</v>
      </c>
      <c r="H63" s="105">
        <v>0</v>
      </c>
      <c r="I63" s="104">
        <v>0</v>
      </c>
      <c r="J63" s="106">
        <v>0</v>
      </c>
      <c r="K63" s="104">
        <v>0</v>
      </c>
      <c r="L63" s="104">
        <v>0</v>
      </c>
      <c r="M63" s="104">
        <v>0</v>
      </c>
      <c r="N63" s="183" t="s">
        <v>51</v>
      </c>
      <c r="O63" s="184" t="s">
        <v>51</v>
      </c>
    </row>
    <row r="64" spans="1:18" s="14" customFormat="1" x14ac:dyDescent="0.25">
      <c r="A64" s="31"/>
      <c r="B64" s="26" t="s">
        <v>25</v>
      </c>
      <c r="C64" s="168" t="s">
        <v>51</v>
      </c>
      <c r="D64" s="172" t="s">
        <v>51</v>
      </c>
      <c r="E64" s="111">
        <f>E65+E68</f>
        <v>0</v>
      </c>
      <c r="F64" s="111">
        <f t="shared" ref="F64:M64" si="9">F65+F68</f>
        <v>0</v>
      </c>
      <c r="G64" s="111">
        <f t="shared" si="9"/>
        <v>0</v>
      </c>
      <c r="H64" s="112">
        <f t="shared" si="9"/>
        <v>0</v>
      </c>
      <c r="I64" s="111">
        <f t="shared" si="9"/>
        <v>0</v>
      </c>
      <c r="J64" s="113">
        <f t="shared" si="9"/>
        <v>0</v>
      </c>
      <c r="K64" s="111">
        <f t="shared" si="9"/>
        <v>0</v>
      </c>
      <c r="L64" s="111">
        <f t="shared" si="9"/>
        <v>0</v>
      </c>
      <c r="M64" s="111">
        <f t="shared" si="9"/>
        <v>0</v>
      </c>
      <c r="N64" s="173" t="s">
        <v>51</v>
      </c>
      <c r="O64" s="126" t="s">
        <v>51</v>
      </c>
    </row>
    <row r="65" spans="1:15" s="14" customFormat="1" x14ac:dyDescent="0.25">
      <c r="A65" s="31"/>
      <c r="B65" s="167" t="s">
        <v>129</v>
      </c>
      <c r="C65" s="168" t="s">
        <v>51</v>
      </c>
      <c r="D65" s="164" t="s">
        <v>51</v>
      </c>
      <c r="E65" s="118">
        <f>SUM(E66:E67)</f>
        <v>0</v>
      </c>
      <c r="F65" s="118">
        <f t="shared" ref="F65:M65" si="10">SUM(F66:F67)</f>
        <v>0</v>
      </c>
      <c r="G65" s="118">
        <f t="shared" si="10"/>
        <v>0</v>
      </c>
      <c r="H65" s="119">
        <f t="shared" si="10"/>
        <v>0</v>
      </c>
      <c r="I65" s="118">
        <f t="shared" si="10"/>
        <v>0</v>
      </c>
      <c r="J65" s="120">
        <f t="shared" si="10"/>
        <v>0</v>
      </c>
      <c r="K65" s="118">
        <f t="shared" si="10"/>
        <v>0</v>
      </c>
      <c r="L65" s="118">
        <f t="shared" si="10"/>
        <v>0</v>
      </c>
      <c r="M65" s="118">
        <f t="shared" si="10"/>
        <v>0</v>
      </c>
      <c r="N65" s="169" t="s">
        <v>51</v>
      </c>
      <c r="O65" s="126" t="s">
        <v>51</v>
      </c>
    </row>
    <row r="66" spans="1:15" s="14" customFormat="1" x14ac:dyDescent="0.25">
      <c r="A66" s="31"/>
      <c r="B66" s="181" t="s">
        <v>130</v>
      </c>
      <c r="C66" s="168" t="s">
        <v>51</v>
      </c>
      <c r="D66" s="168" t="s">
        <v>51</v>
      </c>
      <c r="E66" s="98">
        <v>0</v>
      </c>
      <c r="F66" s="97">
        <v>0</v>
      </c>
      <c r="G66" s="97">
        <v>0</v>
      </c>
      <c r="H66" s="98">
        <v>0</v>
      </c>
      <c r="I66" s="97">
        <v>0</v>
      </c>
      <c r="J66" s="99">
        <v>0</v>
      </c>
      <c r="K66" s="97">
        <v>0</v>
      </c>
      <c r="L66" s="97">
        <v>0</v>
      </c>
      <c r="M66" s="99">
        <v>0</v>
      </c>
      <c r="N66" s="175" t="s">
        <v>51</v>
      </c>
      <c r="O66" s="126" t="s">
        <v>51</v>
      </c>
    </row>
    <row r="67" spans="1:15" s="14" customFormat="1" x14ac:dyDescent="0.25">
      <c r="A67" s="31"/>
      <c r="B67" s="181" t="s">
        <v>131</v>
      </c>
      <c r="C67" s="168" t="s">
        <v>51</v>
      </c>
      <c r="D67" s="168" t="s">
        <v>51</v>
      </c>
      <c r="E67" s="112">
        <v>0</v>
      </c>
      <c r="F67" s="111">
        <v>0</v>
      </c>
      <c r="G67" s="111">
        <v>0</v>
      </c>
      <c r="H67" s="112">
        <v>0</v>
      </c>
      <c r="I67" s="111">
        <v>0</v>
      </c>
      <c r="J67" s="113">
        <v>0</v>
      </c>
      <c r="K67" s="111">
        <v>0</v>
      </c>
      <c r="L67" s="111">
        <v>0</v>
      </c>
      <c r="M67" s="113">
        <v>0</v>
      </c>
      <c r="N67" s="175" t="s">
        <v>51</v>
      </c>
      <c r="O67" s="126" t="s">
        <v>51</v>
      </c>
    </row>
    <row r="68" spans="1:15" s="14" customFormat="1" x14ac:dyDescent="0.25">
      <c r="A68" s="31"/>
      <c r="B68" s="167" t="s">
        <v>132</v>
      </c>
      <c r="C68" s="168" t="s">
        <v>51</v>
      </c>
      <c r="D68" s="168" t="s">
        <v>51</v>
      </c>
      <c r="E68" s="104">
        <f>SUM(E69:E70)</f>
        <v>0</v>
      </c>
      <c r="F68" s="104">
        <f t="shared" ref="F68:M68" si="11">SUM(F69:F70)</f>
        <v>0</v>
      </c>
      <c r="G68" s="104">
        <f t="shared" si="11"/>
        <v>0</v>
      </c>
      <c r="H68" s="105">
        <f t="shared" si="11"/>
        <v>0</v>
      </c>
      <c r="I68" s="104">
        <f t="shared" si="11"/>
        <v>0</v>
      </c>
      <c r="J68" s="106">
        <f t="shared" si="11"/>
        <v>0</v>
      </c>
      <c r="K68" s="104">
        <f t="shared" si="11"/>
        <v>0</v>
      </c>
      <c r="L68" s="104">
        <f t="shared" si="11"/>
        <v>0</v>
      </c>
      <c r="M68" s="104">
        <f t="shared" si="11"/>
        <v>0</v>
      </c>
      <c r="N68" s="175" t="s">
        <v>51</v>
      </c>
      <c r="O68" s="126" t="s">
        <v>51</v>
      </c>
    </row>
    <row r="69" spans="1:15" s="14" customFormat="1" x14ac:dyDescent="0.25">
      <c r="A69" s="31"/>
      <c r="B69" s="181" t="s">
        <v>130</v>
      </c>
      <c r="C69" s="168" t="s">
        <v>51</v>
      </c>
      <c r="D69" s="168" t="s">
        <v>51</v>
      </c>
      <c r="E69" s="98">
        <v>0</v>
      </c>
      <c r="F69" s="97">
        <v>0</v>
      </c>
      <c r="G69" s="97">
        <v>0</v>
      </c>
      <c r="H69" s="98">
        <v>0</v>
      </c>
      <c r="I69" s="97">
        <v>0</v>
      </c>
      <c r="J69" s="99">
        <v>0</v>
      </c>
      <c r="K69" s="97">
        <v>0</v>
      </c>
      <c r="L69" s="97">
        <v>0</v>
      </c>
      <c r="M69" s="99">
        <v>0</v>
      </c>
      <c r="N69" s="175" t="s">
        <v>51</v>
      </c>
      <c r="O69" s="126" t="s">
        <v>51</v>
      </c>
    </row>
    <row r="70" spans="1:15" s="14" customFormat="1" x14ac:dyDescent="0.25">
      <c r="A70" s="31"/>
      <c r="B70" s="181" t="s">
        <v>131</v>
      </c>
      <c r="C70" s="168" t="s">
        <v>51</v>
      </c>
      <c r="D70" s="168" t="s">
        <v>51</v>
      </c>
      <c r="E70" s="112">
        <v>0</v>
      </c>
      <c r="F70" s="111">
        <v>0</v>
      </c>
      <c r="G70" s="111">
        <v>0</v>
      </c>
      <c r="H70" s="112">
        <v>0</v>
      </c>
      <c r="I70" s="111">
        <v>0</v>
      </c>
      <c r="J70" s="113">
        <v>0</v>
      </c>
      <c r="K70" s="111">
        <v>0</v>
      </c>
      <c r="L70" s="111">
        <v>0</v>
      </c>
      <c r="M70" s="113">
        <v>0</v>
      </c>
      <c r="N70" s="175" t="s">
        <v>51</v>
      </c>
      <c r="O70" s="126" t="s">
        <v>51</v>
      </c>
    </row>
    <row r="71" spans="1:15" s="14" customFormat="1" ht="5.0999999999999996" customHeight="1" x14ac:dyDescent="0.25">
      <c r="A71" s="31"/>
      <c r="B71" s="181"/>
      <c r="C71" s="168" t="s">
        <v>51</v>
      </c>
      <c r="D71" s="170" t="s">
        <v>51</v>
      </c>
      <c r="E71" s="133"/>
      <c r="F71" s="133"/>
      <c r="G71" s="133"/>
      <c r="H71" s="134"/>
      <c r="I71" s="133"/>
      <c r="J71" s="135"/>
      <c r="K71" s="133"/>
      <c r="L71" s="133"/>
      <c r="M71" s="133"/>
      <c r="N71" s="171" t="s">
        <v>51</v>
      </c>
      <c r="O71" s="126" t="s">
        <v>51</v>
      </c>
    </row>
    <row r="72" spans="1:15" s="14" customFormat="1" x14ac:dyDescent="0.25">
      <c r="A72" s="25"/>
      <c r="B72" s="26" t="s">
        <v>26</v>
      </c>
      <c r="C72" s="168" t="s">
        <v>51</v>
      </c>
      <c r="D72" s="172" t="s">
        <v>51</v>
      </c>
      <c r="E72" s="104">
        <v>0</v>
      </c>
      <c r="F72" s="104">
        <v>0</v>
      </c>
      <c r="G72" s="104">
        <v>0</v>
      </c>
      <c r="H72" s="105">
        <v>0</v>
      </c>
      <c r="I72" s="104">
        <v>0</v>
      </c>
      <c r="J72" s="106">
        <v>0</v>
      </c>
      <c r="K72" s="104">
        <v>0</v>
      </c>
      <c r="L72" s="104">
        <v>0</v>
      </c>
      <c r="M72" s="104">
        <v>0</v>
      </c>
      <c r="N72" s="173" t="s">
        <v>51</v>
      </c>
      <c r="O72" s="126" t="s">
        <v>51</v>
      </c>
    </row>
    <row r="73" spans="1:15" s="14" customFormat="1" x14ac:dyDescent="0.25">
      <c r="A73" s="25"/>
      <c r="B73" s="26" t="s">
        <v>27</v>
      </c>
      <c r="C73" s="168" t="s">
        <v>51</v>
      </c>
      <c r="D73" s="172" t="s">
        <v>51</v>
      </c>
      <c r="E73" s="104">
        <f>SUM(E74:E75)</f>
        <v>0</v>
      </c>
      <c r="F73" s="104">
        <f t="shared" ref="F73:M73" si="12">SUM(F74:F75)</f>
        <v>0</v>
      </c>
      <c r="G73" s="104">
        <f t="shared" si="12"/>
        <v>0</v>
      </c>
      <c r="H73" s="105">
        <f t="shared" si="12"/>
        <v>0</v>
      </c>
      <c r="I73" s="104">
        <f t="shared" si="12"/>
        <v>0</v>
      </c>
      <c r="J73" s="106">
        <f t="shared" si="12"/>
        <v>0</v>
      </c>
      <c r="K73" s="104">
        <f t="shared" si="12"/>
        <v>0</v>
      </c>
      <c r="L73" s="104">
        <f t="shared" si="12"/>
        <v>0</v>
      </c>
      <c r="M73" s="104">
        <f t="shared" si="12"/>
        <v>0</v>
      </c>
      <c r="N73" s="173" t="s">
        <v>51</v>
      </c>
      <c r="O73" s="126" t="s">
        <v>51</v>
      </c>
    </row>
    <row r="74" spans="1:15" s="14" customFormat="1" x14ac:dyDescent="0.25">
      <c r="A74" s="25"/>
      <c r="B74" s="167" t="s">
        <v>133</v>
      </c>
      <c r="C74" s="168" t="s">
        <v>51</v>
      </c>
      <c r="D74" s="164" t="s">
        <v>51</v>
      </c>
      <c r="E74" s="97">
        <v>0</v>
      </c>
      <c r="F74" s="97">
        <v>0</v>
      </c>
      <c r="G74" s="97">
        <v>0</v>
      </c>
      <c r="H74" s="98">
        <v>0</v>
      </c>
      <c r="I74" s="97">
        <v>0</v>
      </c>
      <c r="J74" s="99">
        <v>0</v>
      </c>
      <c r="K74" s="97">
        <v>0</v>
      </c>
      <c r="L74" s="97">
        <v>0</v>
      </c>
      <c r="M74" s="97">
        <v>0</v>
      </c>
      <c r="N74" s="169" t="s">
        <v>51</v>
      </c>
      <c r="O74" s="126" t="s">
        <v>51</v>
      </c>
    </row>
    <row r="75" spans="1:15" s="14" customFormat="1" x14ac:dyDescent="0.25">
      <c r="A75" s="25"/>
      <c r="B75" s="167" t="s">
        <v>134</v>
      </c>
      <c r="C75" s="168" t="s">
        <v>51</v>
      </c>
      <c r="D75" s="170" t="s">
        <v>51</v>
      </c>
      <c r="E75" s="111">
        <v>0</v>
      </c>
      <c r="F75" s="111">
        <v>0</v>
      </c>
      <c r="G75" s="111">
        <v>0</v>
      </c>
      <c r="H75" s="112">
        <v>0</v>
      </c>
      <c r="I75" s="111">
        <v>0</v>
      </c>
      <c r="J75" s="113">
        <v>0</v>
      </c>
      <c r="K75" s="111">
        <v>0</v>
      </c>
      <c r="L75" s="111">
        <v>0</v>
      </c>
      <c r="M75" s="111">
        <v>0</v>
      </c>
      <c r="N75" s="171" t="s">
        <v>51</v>
      </c>
      <c r="O75" s="126" t="s">
        <v>51</v>
      </c>
    </row>
    <row r="76" spans="1:15" s="14" customFormat="1" ht="5.25" customHeight="1" x14ac:dyDescent="0.25">
      <c r="A76" s="25"/>
      <c r="B76" s="76" t="s">
        <v>51</v>
      </c>
      <c r="C76" s="170" t="s">
        <v>51</v>
      </c>
      <c r="D76" s="176" t="s">
        <v>51</v>
      </c>
      <c r="E76" s="133"/>
      <c r="F76" s="133"/>
      <c r="G76" s="133"/>
      <c r="H76" s="134"/>
      <c r="I76" s="133"/>
      <c r="J76" s="135"/>
      <c r="K76" s="133"/>
      <c r="L76" s="133"/>
      <c r="M76" s="133"/>
      <c r="N76" s="177" t="s">
        <v>51</v>
      </c>
      <c r="O76" s="131" t="s">
        <v>51</v>
      </c>
    </row>
    <row r="77" spans="1:15" s="23" customFormat="1" x14ac:dyDescent="0.25">
      <c r="A77" s="38"/>
      <c r="B77" s="39" t="s">
        <v>28</v>
      </c>
      <c r="C77" s="178" t="s">
        <v>51</v>
      </c>
      <c r="D77" s="179" t="s">
        <v>51</v>
      </c>
      <c r="E77" s="90">
        <f>E78+E81+E84+E85+E86+E87+E88</f>
        <v>131</v>
      </c>
      <c r="F77" s="90">
        <f t="shared" ref="F77:M77" si="13">F78+F81+F84+F85+F86+F87+F88</f>
        <v>0</v>
      </c>
      <c r="G77" s="90">
        <f t="shared" si="13"/>
        <v>687</v>
      </c>
      <c r="H77" s="91">
        <f t="shared" si="13"/>
        <v>0</v>
      </c>
      <c r="I77" s="90">
        <f t="shared" si="13"/>
        <v>1639</v>
      </c>
      <c r="J77" s="92">
        <f t="shared" si="13"/>
        <v>1639</v>
      </c>
      <c r="K77" s="90">
        <f t="shared" si="13"/>
        <v>3242</v>
      </c>
      <c r="L77" s="90">
        <f t="shared" si="13"/>
        <v>1882</v>
      </c>
      <c r="M77" s="90">
        <f t="shared" si="13"/>
        <v>1981.7459999999999</v>
      </c>
      <c r="N77" s="163" t="s">
        <v>51</v>
      </c>
      <c r="O77" s="93" t="s">
        <v>51</v>
      </c>
    </row>
    <row r="78" spans="1:15" s="14" customFormat="1" x14ac:dyDescent="0.25">
      <c r="A78" s="25"/>
      <c r="B78" s="26" t="s">
        <v>29</v>
      </c>
      <c r="C78" s="164" t="s">
        <v>51</v>
      </c>
      <c r="D78" s="165" t="s">
        <v>51</v>
      </c>
      <c r="E78" s="118">
        <f>SUM(E79:E80)</f>
        <v>0</v>
      </c>
      <c r="F78" s="118">
        <f t="shared" ref="F78:M78" si="14">SUM(F79:F80)</f>
        <v>0</v>
      </c>
      <c r="G78" s="118">
        <f t="shared" si="14"/>
        <v>0</v>
      </c>
      <c r="H78" s="119">
        <f t="shared" si="14"/>
        <v>0</v>
      </c>
      <c r="I78" s="118">
        <f t="shared" si="14"/>
        <v>0</v>
      </c>
      <c r="J78" s="120">
        <f t="shared" si="14"/>
        <v>0</v>
      </c>
      <c r="K78" s="118">
        <f t="shared" si="14"/>
        <v>0</v>
      </c>
      <c r="L78" s="118">
        <f t="shared" si="14"/>
        <v>0</v>
      </c>
      <c r="M78" s="118">
        <f t="shared" si="14"/>
        <v>0</v>
      </c>
      <c r="N78" s="166" t="s">
        <v>51</v>
      </c>
      <c r="O78" s="125" t="s">
        <v>51</v>
      </c>
    </row>
    <row r="79" spans="1:15" s="14" customFormat="1" x14ac:dyDescent="0.25">
      <c r="A79" s="25"/>
      <c r="B79" s="167" t="s">
        <v>135</v>
      </c>
      <c r="C79" s="168" t="s">
        <v>51</v>
      </c>
      <c r="D79" s="164" t="s">
        <v>51</v>
      </c>
      <c r="E79" s="97">
        <v>0</v>
      </c>
      <c r="F79" s="97">
        <v>0</v>
      </c>
      <c r="G79" s="97">
        <v>0</v>
      </c>
      <c r="H79" s="98">
        <v>0</v>
      </c>
      <c r="I79" s="97">
        <v>0</v>
      </c>
      <c r="J79" s="99">
        <v>0</v>
      </c>
      <c r="K79" s="97">
        <v>0</v>
      </c>
      <c r="L79" s="97">
        <v>0</v>
      </c>
      <c r="M79" s="97">
        <v>0</v>
      </c>
      <c r="N79" s="169" t="s">
        <v>51</v>
      </c>
      <c r="O79" s="126" t="s">
        <v>51</v>
      </c>
    </row>
    <row r="80" spans="1:15" s="14" customFormat="1" x14ac:dyDescent="0.25">
      <c r="A80" s="25"/>
      <c r="B80" s="167" t="s">
        <v>136</v>
      </c>
      <c r="C80" s="168" t="s">
        <v>51</v>
      </c>
      <c r="D80" s="170" t="s">
        <v>51</v>
      </c>
      <c r="E80" s="111">
        <v>0</v>
      </c>
      <c r="F80" s="111">
        <v>0</v>
      </c>
      <c r="G80" s="111">
        <v>0</v>
      </c>
      <c r="H80" s="112">
        <v>0</v>
      </c>
      <c r="I80" s="111">
        <v>0</v>
      </c>
      <c r="J80" s="113">
        <v>0</v>
      </c>
      <c r="K80" s="111">
        <v>0</v>
      </c>
      <c r="L80" s="111">
        <v>0</v>
      </c>
      <c r="M80" s="111">
        <v>0</v>
      </c>
      <c r="N80" s="171" t="s">
        <v>51</v>
      </c>
      <c r="O80" s="126" t="s">
        <v>51</v>
      </c>
    </row>
    <row r="81" spans="1:15" s="14" customFormat="1" x14ac:dyDescent="0.25">
      <c r="A81" s="25"/>
      <c r="B81" s="26" t="s">
        <v>30</v>
      </c>
      <c r="C81" s="168" t="s">
        <v>51</v>
      </c>
      <c r="D81" s="172" t="s">
        <v>51</v>
      </c>
      <c r="E81" s="104">
        <f>SUM(E82:E83)</f>
        <v>0</v>
      </c>
      <c r="F81" s="104">
        <f t="shared" ref="F81:M81" si="15">SUM(F82:F83)</f>
        <v>0</v>
      </c>
      <c r="G81" s="104">
        <f t="shared" si="15"/>
        <v>687</v>
      </c>
      <c r="H81" s="105">
        <f t="shared" si="15"/>
        <v>0</v>
      </c>
      <c r="I81" s="104">
        <f t="shared" si="15"/>
        <v>1639</v>
      </c>
      <c r="J81" s="106">
        <f t="shared" si="15"/>
        <v>1639</v>
      </c>
      <c r="K81" s="104">
        <f t="shared" si="15"/>
        <v>3242</v>
      </c>
      <c r="L81" s="104">
        <f t="shared" si="15"/>
        <v>1882</v>
      </c>
      <c r="M81" s="104">
        <f t="shared" si="15"/>
        <v>1981.7459999999999</v>
      </c>
      <c r="N81" s="173" t="s">
        <v>51</v>
      </c>
      <c r="O81" s="126" t="s">
        <v>51</v>
      </c>
    </row>
    <row r="82" spans="1:15" s="14" customFormat="1" x14ac:dyDescent="0.25">
      <c r="A82" s="25"/>
      <c r="B82" s="167" t="s">
        <v>137</v>
      </c>
      <c r="C82" s="168" t="s">
        <v>51</v>
      </c>
      <c r="D82" s="164" t="s">
        <v>51</v>
      </c>
      <c r="E82" s="97">
        <v>0</v>
      </c>
      <c r="F82" s="97">
        <v>0</v>
      </c>
      <c r="G82" s="97">
        <v>0</v>
      </c>
      <c r="H82" s="98">
        <v>0</v>
      </c>
      <c r="I82" s="97">
        <v>0</v>
      </c>
      <c r="J82" s="99">
        <v>0</v>
      </c>
      <c r="K82" s="97">
        <v>0</v>
      </c>
      <c r="L82" s="97">
        <v>0</v>
      </c>
      <c r="M82" s="97">
        <v>0</v>
      </c>
      <c r="N82" s="169" t="s">
        <v>51</v>
      </c>
      <c r="O82" s="126" t="s">
        <v>51</v>
      </c>
    </row>
    <row r="83" spans="1:15" s="14" customFormat="1" x14ac:dyDescent="0.25">
      <c r="A83" s="25"/>
      <c r="B83" s="167" t="s">
        <v>138</v>
      </c>
      <c r="C83" s="168" t="s">
        <v>51</v>
      </c>
      <c r="D83" s="170" t="s">
        <v>51</v>
      </c>
      <c r="E83" s="111">
        <v>0</v>
      </c>
      <c r="F83" s="111">
        <v>0</v>
      </c>
      <c r="G83" s="111">
        <v>687</v>
      </c>
      <c r="H83" s="112">
        <v>0</v>
      </c>
      <c r="I83" s="111">
        <v>1639</v>
      </c>
      <c r="J83" s="113">
        <v>1639</v>
      </c>
      <c r="K83" s="111">
        <v>3242</v>
      </c>
      <c r="L83" s="111">
        <v>1882</v>
      </c>
      <c r="M83" s="111">
        <v>1981.7459999999999</v>
      </c>
      <c r="N83" s="171" t="s">
        <v>51</v>
      </c>
      <c r="O83" s="126" t="s">
        <v>51</v>
      </c>
    </row>
    <row r="84" spans="1:15" s="14" customFormat="1" x14ac:dyDescent="0.25">
      <c r="A84" s="25"/>
      <c r="B84" s="26" t="s">
        <v>31</v>
      </c>
      <c r="C84" s="168" t="s">
        <v>51</v>
      </c>
      <c r="D84" s="172" t="s">
        <v>51</v>
      </c>
      <c r="E84" s="104">
        <v>0</v>
      </c>
      <c r="F84" s="104">
        <v>0</v>
      </c>
      <c r="G84" s="104">
        <v>0</v>
      </c>
      <c r="H84" s="105">
        <v>0</v>
      </c>
      <c r="I84" s="104">
        <v>0</v>
      </c>
      <c r="J84" s="106">
        <v>0</v>
      </c>
      <c r="K84" s="104">
        <v>0</v>
      </c>
      <c r="L84" s="104">
        <v>0</v>
      </c>
      <c r="M84" s="104">
        <v>0</v>
      </c>
      <c r="N84" s="173" t="s">
        <v>51</v>
      </c>
      <c r="O84" s="126" t="s">
        <v>51</v>
      </c>
    </row>
    <row r="85" spans="1:15" s="14" customFormat="1" x14ac:dyDescent="0.25">
      <c r="A85" s="25"/>
      <c r="B85" s="26" t="s">
        <v>32</v>
      </c>
      <c r="C85" s="168" t="s">
        <v>51</v>
      </c>
      <c r="D85" s="172" t="s">
        <v>51</v>
      </c>
      <c r="E85" s="104">
        <v>0</v>
      </c>
      <c r="F85" s="104">
        <v>0</v>
      </c>
      <c r="G85" s="104">
        <v>0</v>
      </c>
      <c r="H85" s="105">
        <v>0</v>
      </c>
      <c r="I85" s="104">
        <v>0</v>
      </c>
      <c r="J85" s="106">
        <v>0</v>
      </c>
      <c r="K85" s="104">
        <v>0</v>
      </c>
      <c r="L85" s="104">
        <v>0</v>
      </c>
      <c r="M85" s="104">
        <v>0</v>
      </c>
      <c r="N85" s="173" t="s">
        <v>51</v>
      </c>
      <c r="O85" s="126" t="s">
        <v>51</v>
      </c>
    </row>
    <row r="86" spans="1:15" s="14" customFormat="1" x14ac:dyDescent="0.25">
      <c r="A86" s="25"/>
      <c r="B86" s="26" t="s">
        <v>33</v>
      </c>
      <c r="C86" s="168" t="s">
        <v>51</v>
      </c>
      <c r="D86" s="172" t="s">
        <v>51</v>
      </c>
      <c r="E86" s="104">
        <v>0</v>
      </c>
      <c r="F86" s="104">
        <v>0</v>
      </c>
      <c r="G86" s="104">
        <v>0</v>
      </c>
      <c r="H86" s="105">
        <v>0</v>
      </c>
      <c r="I86" s="104">
        <v>0</v>
      </c>
      <c r="J86" s="106">
        <v>0</v>
      </c>
      <c r="K86" s="104">
        <v>0</v>
      </c>
      <c r="L86" s="104">
        <v>0</v>
      </c>
      <c r="M86" s="104">
        <v>0</v>
      </c>
      <c r="N86" s="173" t="s">
        <v>51</v>
      </c>
      <c r="O86" s="126" t="s">
        <v>51</v>
      </c>
    </row>
    <row r="87" spans="1:15" s="14" customFormat="1" x14ac:dyDescent="0.25">
      <c r="A87" s="25"/>
      <c r="B87" s="26" t="s">
        <v>34</v>
      </c>
      <c r="C87" s="168" t="s">
        <v>51</v>
      </c>
      <c r="D87" s="172" t="s">
        <v>51</v>
      </c>
      <c r="E87" s="104">
        <v>0</v>
      </c>
      <c r="F87" s="104">
        <v>0</v>
      </c>
      <c r="G87" s="104">
        <v>0</v>
      </c>
      <c r="H87" s="105">
        <v>0</v>
      </c>
      <c r="I87" s="104">
        <v>0</v>
      </c>
      <c r="J87" s="106">
        <v>0</v>
      </c>
      <c r="K87" s="104">
        <v>0</v>
      </c>
      <c r="L87" s="104">
        <v>0</v>
      </c>
      <c r="M87" s="104">
        <v>0</v>
      </c>
      <c r="N87" s="173" t="s">
        <v>51</v>
      </c>
      <c r="O87" s="126" t="s">
        <v>51</v>
      </c>
    </row>
    <row r="88" spans="1:15" s="14" customFormat="1" x14ac:dyDescent="0.25">
      <c r="A88" s="25"/>
      <c r="B88" s="26" t="s">
        <v>35</v>
      </c>
      <c r="C88" s="168" t="s">
        <v>51</v>
      </c>
      <c r="D88" s="176" t="s">
        <v>51</v>
      </c>
      <c r="E88" s="104">
        <v>131</v>
      </c>
      <c r="F88" s="104">
        <v>0</v>
      </c>
      <c r="G88" s="104">
        <v>0</v>
      </c>
      <c r="H88" s="105">
        <v>0</v>
      </c>
      <c r="I88" s="104">
        <v>0</v>
      </c>
      <c r="J88" s="106">
        <v>0</v>
      </c>
      <c r="K88" s="104">
        <v>0</v>
      </c>
      <c r="L88" s="104">
        <v>0</v>
      </c>
      <c r="M88" s="104">
        <v>0</v>
      </c>
      <c r="N88" s="173" t="s">
        <v>51</v>
      </c>
      <c r="O88" s="126" t="s">
        <v>51</v>
      </c>
    </row>
    <row r="89" spans="1:15" s="14" customFormat="1" ht="5.25" customHeight="1" x14ac:dyDescent="0.25">
      <c r="A89" s="31"/>
      <c r="B89" s="76" t="s">
        <v>51</v>
      </c>
      <c r="C89" s="165" t="s">
        <v>51</v>
      </c>
      <c r="D89" s="165" t="s">
        <v>51</v>
      </c>
      <c r="E89" s="185"/>
      <c r="F89" s="185"/>
      <c r="G89" s="185"/>
      <c r="H89" s="186"/>
      <c r="I89" s="185"/>
      <c r="J89" s="187"/>
      <c r="K89" s="185"/>
      <c r="L89" s="185"/>
      <c r="M89" s="185"/>
      <c r="N89" s="166" t="s">
        <v>51</v>
      </c>
      <c r="O89" s="136" t="s">
        <v>51</v>
      </c>
    </row>
    <row r="90" spans="1:15" s="14" customFormat="1" x14ac:dyDescent="0.25">
      <c r="A90" s="25"/>
      <c r="B90" s="39" t="s">
        <v>36</v>
      </c>
      <c r="C90" s="172" t="s">
        <v>51</v>
      </c>
      <c r="D90" s="172" t="s">
        <v>51</v>
      </c>
      <c r="E90" s="90">
        <v>0</v>
      </c>
      <c r="F90" s="90">
        <v>0</v>
      </c>
      <c r="G90" s="90">
        <v>0</v>
      </c>
      <c r="H90" s="91">
        <v>0</v>
      </c>
      <c r="I90" s="90">
        <v>0</v>
      </c>
      <c r="J90" s="92">
        <v>0</v>
      </c>
      <c r="K90" s="90">
        <v>0</v>
      </c>
      <c r="L90" s="90">
        <v>0</v>
      </c>
      <c r="M90" s="90">
        <v>0</v>
      </c>
      <c r="N90" s="173" t="s">
        <v>51</v>
      </c>
      <c r="O90" s="137" t="s">
        <v>51</v>
      </c>
    </row>
    <row r="91" spans="1:15" s="14" customFormat="1" ht="5.25" customHeight="1" x14ac:dyDescent="0.25">
      <c r="A91" s="25"/>
      <c r="B91" s="76" t="s">
        <v>51</v>
      </c>
      <c r="C91" s="76" t="s">
        <v>51</v>
      </c>
      <c r="D91" s="76" t="s">
        <v>51</v>
      </c>
      <c r="E91" s="43"/>
      <c r="F91" s="43"/>
      <c r="G91" s="43"/>
      <c r="H91" s="44"/>
      <c r="I91" s="43"/>
      <c r="J91" s="45"/>
      <c r="K91" s="43"/>
      <c r="L91" s="43"/>
      <c r="M91" s="43"/>
      <c r="N91" s="173" t="s">
        <v>51</v>
      </c>
      <c r="O91" s="159" t="s">
        <v>51</v>
      </c>
    </row>
    <row r="92" spans="1:15" s="14" customFormat="1" x14ac:dyDescent="0.25">
      <c r="A92" s="58"/>
      <c r="B92" s="59" t="s">
        <v>37</v>
      </c>
      <c r="C92" s="188" t="s">
        <v>51</v>
      </c>
      <c r="D92" s="188" t="s">
        <v>51</v>
      </c>
      <c r="E92" s="60">
        <f>E4+E51+E77+E90</f>
        <v>18178</v>
      </c>
      <c r="F92" s="60">
        <f t="shared" ref="F92:M92" si="16">F4+F51+F77+F90</f>
        <v>21232</v>
      </c>
      <c r="G92" s="60">
        <f t="shared" si="16"/>
        <v>25052</v>
      </c>
      <c r="H92" s="61">
        <f t="shared" si="16"/>
        <v>29066</v>
      </c>
      <c r="I92" s="60">
        <f t="shared" si="16"/>
        <v>33020</v>
      </c>
      <c r="J92" s="62">
        <f t="shared" si="16"/>
        <v>32324</v>
      </c>
      <c r="K92" s="60">
        <f t="shared" si="16"/>
        <v>39347</v>
      </c>
      <c r="L92" s="60">
        <f t="shared" si="16"/>
        <v>42026</v>
      </c>
      <c r="M92" s="60">
        <f t="shared" si="16"/>
        <v>45109.377999999997</v>
      </c>
      <c r="N92" s="189" t="s">
        <v>51</v>
      </c>
      <c r="O92" s="158" t="s">
        <v>51</v>
      </c>
    </row>
    <row r="93" spans="1:15" s="14" customFormat="1" x14ac:dyDescent="0.25">
      <c r="C93" s="159"/>
      <c r="D93" s="159"/>
      <c r="N93" s="159"/>
      <c r="O93" s="159"/>
    </row>
    <row r="94" spans="1:15" s="14" customFormat="1" x14ac:dyDescent="0.25">
      <c r="C94" s="159"/>
      <c r="D94" s="159"/>
      <c r="N94" s="159"/>
      <c r="O94" s="159"/>
    </row>
    <row r="95" spans="1:15" s="14" customFormat="1" x14ac:dyDescent="0.25">
      <c r="C95" s="159"/>
      <c r="D95" s="159"/>
      <c r="N95" s="159"/>
      <c r="O95" s="159"/>
    </row>
    <row r="96" spans="1:15" s="14" customFormat="1" x14ac:dyDescent="0.25">
      <c r="C96" s="159"/>
      <c r="D96" s="159"/>
      <c r="N96" s="159"/>
      <c r="O96" s="159"/>
    </row>
    <row r="97" spans="3:15" s="14" customFormat="1" x14ac:dyDescent="0.25">
      <c r="C97" s="159"/>
      <c r="D97" s="159"/>
      <c r="N97" s="159"/>
      <c r="O97" s="159"/>
    </row>
    <row r="98" spans="3:15" s="14" customFormat="1" x14ac:dyDescent="0.25">
      <c r="C98" s="159"/>
      <c r="D98" s="159"/>
      <c r="N98" s="159"/>
      <c r="O98" s="159"/>
    </row>
    <row r="99" spans="3:15" s="14" customFormat="1" x14ac:dyDescent="0.25">
      <c r="C99" s="159"/>
      <c r="D99" s="159"/>
      <c r="N99" s="159"/>
      <c r="O99" s="159"/>
    </row>
    <row r="100" spans="3:15" s="14" customFormat="1" x14ac:dyDescent="0.25">
      <c r="C100" s="159"/>
      <c r="D100" s="159"/>
      <c r="N100" s="159"/>
      <c r="O100" s="159"/>
    </row>
    <row r="101" spans="3:15" s="14" customFormat="1" x14ac:dyDescent="0.25">
      <c r="C101" s="159"/>
      <c r="D101" s="159"/>
      <c r="N101" s="159"/>
      <c r="O101" s="159"/>
    </row>
    <row r="102" spans="3:15" s="14" customFormat="1" x14ac:dyDescent="0.25">
      <c r="C102" s="159"/>
      <c r="D102" s="159"/>
      <c r="N102" s="159"/>
      <c r="O102" s="159"/>
    </row>
    <row r="103" spans="3:15" s="14" customFormat="1" x14ac:dyDescent="0.25">
      <c r="C103" s="159"/>
      <c r="D103" s="159"/>
      <c r="N103" s="159"/>
      <c r="O103" s="159"/>
    </row>
    <row r="104" spans="3:15" s="14" customFormat="1" x14ac:dyDescent="0.25">
      <c r="C104" s="159"/>
      <c r="D104" s="159"/>
      <c r="N104" s="159"/>
      <c r="O104" s="159"/>
    </row>
    <row r="105" spans="3:15" s="14" customFormat="1" x14ac:dyDescent="0.25">
      <c r="C105" s="159"/>
      <c r="D105" s="159"/>
      <c r="N105" s="159"/>
      <c r="O105" s="159"/>
    </row>
    <row r="106" spans="3:15" s="14" customFormat="1" x14ac:dyDescent="0.25">
      <c r="C106" s="159"/>
      <c r="D106" s="159"/>
      <c r="N106" s="159"/>
      <c r="O106" s="159"/>
    </row>
    <row r="107" spans="3:15" s="14" customFormat="1" x14ac:dyDescent="0.25">
      <c r="C107" s="159"/>
      <c r="D107" s="159"/>
      <c r="N107" s="159"/>
      <c r="O107" s="159"/>
    </row>
    <row r="108" spans="3:15" s="14" customFormat="1" x14ac:dyDescent="0.25">
      <c r="C108" s="159"/>
      <c r="D108" s="159"/>
      <c r="N108" s="159"/>
      <c r="O108" s="159"/>
    </row>
    <row r="109" spans="3:15" s="14" customFormat="1" x14ac:dyDescent="0.25">
      <c r="C109" s="159"/>
      <c r="D109" s="159"/>
      <c r="N109" s="159"/>
      <c r="O109" s="159"/>
    </row>
    <row r="110" spans="3:15" s="14" customFormat="1" x14ac:dyDescent="0.25">
      <c r="C110" s="159"/>
      <c r="D110" s="159"/>
      <c r="N110" s="159"/>
      <c r="O110" s="159"/>
    </row>
    <row r="111" spans="3:15" s="14" customFormat="1" x14ac:dyDescent="0.25">
      <c r="C111" s="159"/>
      <c r="D111" s="159"/>
      <c r="N111" s="159"/>
      <c r="O111" s="159"/>
    </row>
    <row r="112" spans="3:15" s="14" customFormat="1" x14ac:dyDescent="0.25">
      <c r="C112" s="159"/>
      <c r="D112" s="159"/>
      <c r="N112" s="159"/>
      <c r="O112" s="159"/>
    </row>
    <row r="113" spans="3:15" s="14" customFormat="1" x14ac:dyDescent="0.25">
      <c r="C113" s="159" t="s">
        <v>51</v>
      </c>
      <c r="D113" s="159" t="s">
        <v>51</v>
      </c>
      <c r="N113" s="159" t="s">
        <v>51</v>
      </c>
      <c r="O113" s="159" t="s">
        <v>51</v>
      </c>
    </row>
    <row r="114" spans="3:15" s="14" customFormat="1" x14ac:dyDescent="0.25">
      <c r="C114" s="159" t="s">
        <v>51</v>
      </c>
      <c r="D114" s="159" t="s">
        <v>51</v>
      </c>
      <c r="N114" s="159" t="s">
        <v>51</v>
      </c>
      <c r="O114" s="159" t="s">
        <v>51</v>
      </c>
    </row>
    <row r="115" spans="3:15" s="14" customFormat="1" x14ac:dyDescent="0.25">
      <c r="C115" s="159" t="s">
        <v>51</v>
      </c>
      <c r="D115" s="159" t="s">
        <v>51</v>
      </c>
      <c r="N115" s="159" t="s">
        <v>51</v>
      </c>
      <c r="O115" s="159" t="s">
        <v>51</v>
      </c>
    </row>
    <row r="116" spans="3:15" s="14" customFormat="1" x14ac:dyDescent="0.25">
      <c r="C116" s="159" t="s">
        <v>51</v>
      </c>
      <c r="D116" s="159" t="s">
        <v>51</v>
      </c>
      <c r="N116" s="159" t="s">
        <v>51</v>
      </c>
      <c r="O116" s="159" t="s">
        <v>51</v>
      </c>
    </row>
    <row r="117" spans="3:15" s="14" customFormat="1" x14ac:dyDescent="0.25">
      <c r="C117" s="159" t="s">
        <v>51</v>
      </c>
      <c r="D117" s="159" t="s">
        <v>51</v>
      </c>
      <c r="N117" s="159" t="s">
        <v>51</v>
      </c>
      <c r="O117" s="159" t="s">
        <v>51</v>
      </c>
    </row>
    <row r="118" spans="3:15" s="14" customFormat="1" x14ac:dyDescent="0.25">
      <c r="C118" s="159" t="s">
        <v>51</v>
      </c>
      <c r="D118" s="159" t="s">
        <v>51</v>
      </c>
      <c r="N118" s="159" t="s">
        <v>51</v>
      </c>
      <c r="O118" s="159" t="s">
        <v>51</v>
      </c>
    </row>
    <row r="119" spans="3:15" s="14" customFormat="1" x14ac:dyDescent="0.25">
      <c r="C119" s="159" t="s">
        <v>51</v>
      </c>
      <c r="D119" s="159" t="s">
        <v>51</v>
      </c>
      <c r="N119" s="159" t="s">
        <v>51</v>
      </c>
      <c r="O119" s="159" t="s">
        <v>51</v>
      </c>
    </row>
    <row r="120" spans="3:15" s="14" customFormat="1" x14ac:dyDescent="0.25">
      <c r="C120" s="159" t="s">
        <v>51</v>
      </c>
      <c r="D120" s="159" t="s">
        <v>51</v>
      </c>
      <c r="N120" s="159" t="s">
        <v>51</v>
      </c>
      <c r="O120" s="159" t="s">
        <v>51</v>
      </c>
    </row>
    <row r="121" spans="3:15" s="14" customFormat="1" x14ac:dyDescent="0.25">
      <c r="C121" s="159" t="s">
        <v>51</v>
      </c>
      <c r="D121" s="159" t="s">
        <v>51</v>
      </c>
      <c r="N121" s="159" t="s">
        <v>51</v>
      </c>
      <c r="O121" s="159" t="s">
        <v>51</v>
      </c>
    </row>
    <row r="122" spans="3:15" s="14" customFormat="1" x14ac:dyDescent="0.25">
      <c r="C122" s="159" t="s">
        <v>51</v>
      </c>
      <c r="D122" s="159" t="s">
        <v>51</v>
      </c>
      <c r="N122" s="159" t="s">
        <v>51</v>
      </c>
      <c r="O122" s="159" t="s">
        <v>51</v>
      </c>
    </row>
    <row r="123" spans="3:15" s="14" customFormat="1" x14ac:dyDescent="0.25">
      <c r="C123" s="159" t="s">
        <v>51</v>
      </c>
      <c r="D123" s="159" t="s">
        <v>51</v>
      </c>
      <c r="N123" s="159" t="s">
        <v>51</v>
      </c>
      <c r="O123" s="159" t="s">
        <v>51</v>
      </c>
    </row>
    <row r="124" spans="3:15" s="14" customFormat="1" x14ac:dyDescent="0.25">
      <c r="C124" s="159" t="s">
        <v>51</v>
      </c>
      <c r="D124" s="159" t="s">
        <v>51</v>
      </c>
      <c r="N124" s="159" t="s">
        <v>51</v>
      </c>
      <c r="O124" s="159" t="s">
        <v>51</v>
      </c>
    </row>
    <row r="125" spans="3:15" s="14" customFormat="1" x14ac:dyDescent="0.25">
      <c r="C125" s="159" t="s">
        <v>51</v>
      </c>
      <c r="D125" s="159" t="s">
        <v>51</v>
      </c>
      <c r="N125" s="159" t="s">
        <v>51</v>
      </c>
      <c r="O125" s="159" t="s">
        <v>51</v>
      </c>
    </row>
    <row r="126" spans="3:15" s="14" customFormat="1" x14ac:dyDescent="0.25">
      <c r="C126" s="159" t="s">
        <v>51</v>
      </c>
      <c r="D126" s="159" t="s">
        <v>51</v>
      </c>
      <c r="N126" s="159" t="s">
        <v>51</v>
      </c>
      <c r="O126" s="159" t="s">
        <v>51</v>
      </c>
    </row>
    <row r="127" spans="3:15" s="14" customFormat="1" x14ac:dyDescent="0.25">
      <c r="C127" s="159" t="s">
        <v>51</v>
      </c>
      <c r="D127" s="159" t="s">
        <v>51</v>
      </c>
      <c r="N127" s="159" t="s">
        <v>51</v>
      </c>
      <c r="O127" s="159" t="s">
        <v>51</v>
      </c>
    </row>
    <row r="128" spans="3:15" s="14" customFormat="1" x14ac:dyDescent="0.25">
      <c r="C128" s="159" t="s">
        <v>51</v>
      </c>
      <c r="D128" s="159" t="s">
        <v>51</v>
      </c>
      <c r="N128" s="159" t="s">
        <v>51</v>
      </c>
      <c r="O128" s="159" t="s">
        <v>51</v>
      </c>
    </row>
    <row r="129" spans="3:15" s="14" customFormat="1" x14ac:dyDescent="0.25">
      <c r="C129" s="159" t="s">
        <v>51</v>
      </c>
      <c r="D129" s="159" t="s">
        <v>51</v>
      </c>
      <c r="N129" s="159" t="s">
        <v>51</v>
      </c>
      <c r="O129" s="159" t="s">
        <v>51</v>
      </c>
    </row>
    <row r="130" spans="3:15" s="14" customFormat="1" x14ac:dyDescent="0.25">
      <c r="C130" s="159" t="s">
        <v>51</v>
      </c>
      <c r="D130" s="159" t="s">
        <v>51</v>
      </c>
      <c r="N130" s="159" t="s">
        <v>51</v>
      </c>
      <c r="O130" s="159" t="s">
        <v>51</v>
      </c>
    </row>
    <row r="131" spans="3:15" s="14" customFormat="1" x14ac:dyDescent="0.25">
      <c r="C131" s="159" t="s">
        <v>51</v>
      </c>
      <c r="D131" s="159" t="s">
        <v>51</v>
      </c>
      <c r="N131" s="159" t="s">
        <v>51</v>
      </c>
      <c r="O131" s="159" t="s">
        <v>51</v>
      </c>
    </row>
    <row r="132" spans="3:15" s="14" customFormat="1" x14ac:dyDescent="0.25">
      <c r="C132" s="159" t="s">
        <v>51</v>
      </c>
      <c r="D132" s="159" t="s">
        <v>51</v>
      </c>
      <c r="N132" s="159" t="s">
        <v>51</v>
      </c>
      <c r="O132" s="159" t="s">
        <v>51</v>
      </c>
    </row>
    <row r="133" spans="3:15" s="14" customFormat="1" x14ac:dyDescent="0.25">
      <c r="C133" s="159" t="s">
        <v>51</v>
      </c>
      <c r="D133" s="159" t="s">
        <v>51</v>
      </c>
      <c r="N133" s="159" t="s">
        <v>51</v>
      </c>
      <c r="O133" s="159" t="s">
        <v>51</v>
      </c>
    </row>
    <row r="134" spans="3:15" s="14" customFormat="1" x14ac:dyDescent="0.25">
      <c r="C134" s="159" t="s">
        <v>51</v>
      </c>
      <c r="D134" s="159" t="s">
        <v>51</v>
      </c>
      <c r="N134" s="159" t="s">
        <v>51</v>
      </c>
      <c r="O134" s="159" t="s">
        <v>51</v>
      </c>
    </row>
    <row r="135" spans="3:15" s="14" customFormat="1" x14ac:dyDescent="0.25">
      <c r="C135" s="159" t="s">
        <v>51</v>
      </c>
      <c r="D135" s="159" t="s">
        <v>51</v>
      </c>
      <c r="N135" s="159" t="s">
        <v>51</v>
      </c>
      <c r="O135" s="159" t="s">
        <v>51</v>
      </c>
    </row>
    <row r="136" spans="3:15" s="14" customFormat="1" x14ac:dyDescent="0.25">
      <c r="C136" s="159" t="s">
        <v>51</v>
      </c>
      <c r="D136" s="159" t="s">
        <v>51</v>
      </c>
      <c r="N136" s="159" t="s">
        <v>51</v>
      </c>
      <c r="O136" s="159" t="s">
        <v>51</v>
      </c>
    </row>
    <row r="137" spans="3:15" s="14" customFormat="1" x14ac:dyDescent="0.25">
      <c r="C137" s="159" t="s">
        <v>51</v>
      </c>
      <c r="D137" s="159" t="s">
        <v>51</v>
      </c>
      <c r="N137" s="159" t="s">
        <v>51</v>
      </c>
      <c r="O137" s="159" t="s">
        <v>51</v>
      </c>
    </row>
    <row r="138" spans="3:15" s="14" customFormat="1" x14ac:dyDescent="0.25">
      <c r="C138" s="159" t="s">
        <v>51</v>
      </c>
      <c r="D138" s="159" t="s">
        <v>51</v>
      </c>
      <c r="N138" s="159" t="s">
        <v>51</v>
      </c>
      <c r="O138" s="159" t="s">
        <v>51</v>
      </c>
    </row>
    <row r="139" spans="3:15" s="14" customFormat="1" x14ac:dyDescent="0.25">
      <c r="C139" s="159" t="s">
        <v>51</v>
      </c>
      <c r="D139" s="159" t="s">
        <v>51</v>
      </c>
      <c r="N139" s="159" t="s">
        <v>51</v>
      </c>
      <c r="O139" s="159" t="s">
        <v>51</v>
      </c>
    </row>
    <row r="140" spans="3:15" s="14" customFormat="1" x14ac:dyDescent="0.25">
      <c r="C140" s="159" t="s">
        <v>51</v>
      </c>
      <c r="D140" s="159" t="s">
        <v>51</v>
      </c>
      <c r="N140" s="159" t="s">
        <v>51</v>
      </c>
      <c r="O140" s="159" t="s">
        <v>51</v>
      </c>
    </row>
    <row r="141" spans="3:15" s="14" customFormat="1" x14ac:dyDescent="0.25">
      <c r="C141" s="159" t="s">
        <v>51</v>
      </c>
      <c r="D141" s="159" t="s">
        <v>51</v>
      </c>
      <c r="N141" s="159" t="s">
        <v>51</v>
      </c>
      <c r="O141" s="159" t="s">
        <v>51</v>
      </c>
    </row>
    <row r="142" spans="3:15" s="14" customFormat="1" x14ac:dyDescent="0.25">
      <c r="C142" s="159" t="s">
        <v>51</v>
      </c>
      <c r="D142" s="159" t="s">
        <v>51</v>
      </c>
      <c r="N142" s="159" t="s">
        <v>51</v>
      </c>
      <c r="O142" s="159" t="s">
        <v>51</v>
      </c>
    </row>
    <row r="143" spans="3:15" s="14" customFormat="1" x14ac:dyDescent="0.25">
      <c r="C143" s="159" t="s">
        <v>51</v>
      </c>
      <c r="D143" s="159" t="s">
        <v>51</v>
      </c>
      <c r="N143" s="159" t="s">
        <v>51</v>
      </c>
      <c r="O143" s="159" t="s">
        <v>51</v>
      </c>
    </row>
    <row r="144" spans="3:15" s="14" customFormat="1" x14ac:dyDescent="0.25">
      <c r="C144" s="159" t="s">
        <v>51</v>
      </c>
      <c r="D144" s="159" t="s">
        <v>51</v>
      </c>
      <c r="N144" s="159" t="s">
        <v>51</v>
      </c>
      <c r="O144" s="159" t="s">
        <v>51</v>
      </c>
    </row>
    <row r="145" spans="3:15" s="14" customFormat="1" x14ac:dyDescent="0.25">
      <c r="C145" s="159" t="s">
        <v>51</v>
      </c>
      <c r="D145" s="159" t="s">
        <v>51</v>
      </c>
      <c r="N145" s="159" t="s">
        <v>51</v>
      </c>
      <c r="O145" s="159" t="s">
        <v>51</v>
      </c>
    </row>
    <row r="146" spans="3:15" s="14" customFormat="1" x14ac:dyDescent="0.25">
      <c r="C146" s="159" t="s">
        <v>51</v>
      </c>
      <c r="D146" s="159" t="s">
        <v>51</v>
      </c>
      <c r="N146" s="159" t="s">
        <v>51</v>
      </c>
      <c r="O146" s="159" t="s">
        <v>51</v>
      </c>
    </row>
    <row r="147" spans="3:15" s="14" customFormat="1" x14ac:dyDescent="0.25">
      <c r="C147" s="159" t="s">
        <v>51</v>
      </c>
      <c r="D147" s="159" t="s">
        <v>51</v>
      </c>
      <c r="N147" s="159" t="s">
        <v>51</v>
      </c>
      <c r="O147" s="159" t="s">
        <v>51</v>
      </c>
    </row>
    <row r="148" spans="3:15" s="14" customFormat="1" x14ac:dyDescent="0.25">
      <c r="C148" s="159" t="s">
        <v>51</v>
      </c>
      <c r="D148" s="159" t="s">
        <v>51</v>
      </c>
      <c r="N148" s="159" t="s">
        <v>51</v>
      </c>
      <c r="O148" s="159" t="s">
        <v>51</v>
      </c>
    </row>
    <row r="149" spans="3:15" s="14" customFormat="1" x14ac:dyDescent="0.25">
      <c r="C149" s="159" t="s">
        <v>51</v>
      </c>
      <c r="D149" s="159" t="s">
        <v>51</v>
      </c>
      <c r="N149" s="159" t="s">
        <v>51</v>
      </c>
      <c r="O149" s="159" t="s">
        <v>51</v>
      </c>
    </row>
    <row r="150" spans="3:15" s="14" customFormat="1" x14ac:dyDescent="0.25">
      <c r="C150" s="159" t="s">
        <v>51</v>
      </c>
      <c r="D150" s="159" t="s">
        <v>51</v>
      </c>
      <c r="N150" s="159" t="s">
        <v>51</v>
      </c>
      <c r="O150" s="159" t="s">
        <v>51</v>
      </c>
    </row>
    <row r="151" spans="3:15" s="14" customFormat="1" x14ac:dyDescent="0.25">
      <c r="C151" s="159" t="s">
        <v>51</v>
      </c>
      <c r="D151" s="159" t="s">
        <v>51</v>
      </c>
      <c r="N151" s="159" t="s">
        <v>51</v>
      </c>
      <c r="O151" s="159" t="s">
        <v>51</v>
      </c>
    </row>
    <row r="152" spans="3:15" s="14" customFormat="1" x14ac:dyDescent="0.25">
      <c r="C152" s="159" t="s">
        <v>51</v>
      </c>
      <c r="D152" s="159" t="s">
        <v>51</v>
      </c>
      <c r="N152" s="159" t="s">
        <v>51</v>
      </c>
      <c r="O152" s="159" t="s">
        <v>51</v>
      </c>
    </row>
    <row r="153" spans="3:15" s="14" customFormat="1" x14ac:dyDescent="0.25">
      <c r="C153" s="159" t="s">
        <v>51</v>
      </c>
      <c r="D153" s="159" t="s">
        <v>51</v>
      </c>
      <c r="N153" s="159" t="s">
        <v>51</v>
      </c>
      <c r="O153" s="159" t="s">
        <v>51</v>
      </c>
    </row>
    <row r="154" spans="3:15" s="14" customFormat="1" x14ac:dyDescent="0.25">
      <c r="C154" s="159" t="s">
        <v>51</v>
      </c>
      <c r="D154" s="159" t="s">
        <v>51</v>
      </c>
      <c r="N154" s="159" t="s">
        <v>51</v>
      </c>
      <c r="O154" s="159" t="s">
        <v>51</v>
      </c>
    </row>
    <row r="155" spans="3:15" s="14" customFormat="1" x14ac:dyDescent="0.25">
      <c r="C155" s="159" t="s">
        <v>51</v>
      </c>
      <c r="D155" s="159" t="s">
        <v>51</v>
      </c>
      <c r="N155" s="159" t="s">
        <v>51</v>
      </c>
      <c r="O155" s="159" t="s">
        <v>51</v>
      </c>
    </row>
    <row r="156" spans="3:15" s="14" customFormat="1" x14ac:dyDescent="0.25">
      <c r="C156" s="159" t="s">
        <v>51</v>
      </c>
      <c r="D156" s="159" t="s">
        <v>51</v>
      </c>
      <c r="N156" s="159" t="s">
        <v>51</v>
      </c>
      <c r="O156" s="159" t="s">
        <v>51</v>
      </c>
    </row>
    <row r="157" spans="3:15" s="14" customFormat="1" x14ac:dyDescent="0.25">
      <c r="C157" s="159" t="s">
        <v>51</v>
      </c>
      <c r="D157" s="159" t="s">
        <v>51</v>
      </c>
      <c r="N157" s="159" t="s">
        <v>51</v>
      </c>
      <c r="O157" s="159" t="s">
        <v>51</v>
      </c>
    </row>
    <row r="158" spans="3:15" s="14" customFormat="1" x14ac:dyDescent="0.25">
      <c r="C158" s="159" t="s">
        <v>51</v>
      </c>
      <c r="D158" s="159" t="s">
        <v>51</v>
      </c>
      <c r="N158" s="159" t="s">
        <v>51</v>
      </c>
      <c r="O158" s="159" t="s">
        <v>51</v>
      </c>
    </row>
    <row r="159" spans="3:15" s="14" customFormat="1" x14ac:dyDescent="0.25">
      <c r="C159" s="159" t="s">
        <v>51</v>
      </c>
      <c r="D159" s="159" t="s">
        <v>51</v>
      </c>
      <c r="N159" s="159" t="s">
        <v>51</v>
      </c>
      <c r="O159" s="159" t="s">
        <v>51</v>
      </c>
    </row>
    <row r="160" spans="3:15" s="14" customFormat="1" x14ac:dyDescent="0.25">
      <c r="C160" s="159" t="s">
        <v>51</v>
      </c>
      <c r="D160" s="159" t="s">
        <v>51</v>
      </c>
      <c r="N160" s="159" t="s">
        <v>51</v>
      </c>
      <c r="O160" s="159" t="s">
        <v>51</v>
      </c>
    </row>
    <row r="161" spans="3:15" s="14" customFormat="1" x14ac:dyDescent="0.25">
      <c r="C161" s="159" t="s">
        <v>51</v>
      </c>
      <c r="D161" s="159" t="s">
        <v>51</v>
      </c>
      <c r="N161" s="159" t="s">
        <v>51</v>
      </c>
      <c r="O161" s="159" t="s">
        <v>51</v>
      </c>
    </row>
    <row r="162" spans="3:15" s="14" customFormat="1" x14ac:dyDescent="0.25">
      <c r="C162" s="159" t="s">
        <v>51</v>
      </c>
      <c r="D162" s="159" t="s">
        <v>51</v>
      </c>
      <c r="N162" s="159" t="s">
        <v>51</v>
      </c>
      <c r="O162" s="159" t="s">
        <v>51</v>
      </c>
    </row>
    <row r="163" spans="3:15" s="14" customFormat="1" x14ac:dyDescent="0.25">
      <c r="C163" s="159" t="s">
        <v>51</v>
      </c>
      <c r="D163" s="159" t="s">
        <v>51</v>
      </c>
      <c r="N163" s="159" t="s">
        <v>51</v>
      </c>
      <c r="O163" s="159" t="s">
        <v>51</v>
      </c>
    </row>
    <row r="164" spans="3:15" s="14" customFormat="1" x14ac:dyDescent="0.25">
      <c r="C164" s="159" t="s">
        <v>51</v>
      </c>
      <c r="D164" s="159" t="s">
        <v>51</v>
      </c>
      <c r="N164" s="159" t="s">
        <v>51</v>
      </c>
      <c r="O164" s="159" t="s">
        <v>51</v>
      </c>
    </row>
    <row r="165" spans="3:15" s="14" customFormat="1" x14ac:dyDescent="0.25">
      <c r="C165" s="159" t="s">
        <v>51</v>
      </c>
      <c r="D165" s="159" t="s">
        <v>51</v>
      </c>
      <c r="N165" s="159" t="s">
        <v>51</v>
      </c>
      <c r="O165" s="159" t="s">
        <v>51</v>
      </c>
    </row>
    <row r="166" spans="3:15" s="14" customFormat="1" x14ac:dyDescent="0.25">
      <c r="C166" s="159" t="s">
        <v>51</v>
      </c>
      <c r="D166" s="159" t="s">
        <v>51</v>
      </c>
      <c r="N166" s="159" t="s">
        <v>51</v>
      </c>
      <c r="O166" s="159" t="s">
        <v>51</v>
      </c>
    </row>
    <row r="167" spans="3:15" s="14" customFormat="1" x14ac:dyDescent="0.25">
      <c r="C167" s="159" t="s">
        <v>51</v>
      </c>
      <c r="D167" s="159" t="s">
        <v>51</v>
      </c>
      <c r="N167" s="159" t="s">
        <v>51</v>
      </c>
      <c r="O167" s="159" t="s">
        <v>51</v>
      </c>
    </row>
    <row r="168" spans="3:15" s="14" customFormat="1" x14ac:dyDescent="0.25">
      <c r="C168" s="159" t="s">
        <v>51</v>
      </c>
      <c r="D168" s="159" t="s">
        <v>51</v>
      </c>
      <c r="N168" s="159" t="s">
        <v>51</v>
      </c>
      <c r="O168" s="159" t="s">
        <v>51</v>
      </c>
    </row>
    <row r="169" spans="3:15" s="14" customFormat="1" x14ac:dyDescent="0.25">
      <c r="C169" s="159" t="s">
        <v>51</v>
      </c>
      <c r="D169" s="159" t="s">
        <v>51</v>
      </c>
      <c r="N169" s="159" t="s">
        <v>51</v>
      </c>
      <c r="O169" s="159" t="s">
        <v>51</v>
      </c>
    </row>
    <row r="170" spans="3:15" s="14" customFormat="1" x14ac:dyDescent="0.25">
      <c r="C170" s="159" t="s">
        <v>51</v>
      </c>
      <c r="D170" s="159" t="s">
        <v>51</v>
      </c>
      <c r="N170" s="159" t="s">
        <v>51</v>
      </c>
      <c r="O170" s="159" t="s">
        <v>51</v>
      </c>
    </row>
    <row r="171" spans="3:15" s="14" customFormat="1" x14ac:dyDescent="0.25">
      <c r="C171" s="159" t="s">
        <v>51</v>
      </c>
      <c r="D171" s="159" t="s">
        <v>51</v>
      </c>
      <c r="N171" s="159" t="s">
        <v>51</v>
      </c>
      <c r="O171" s="159" t="s">
        <v>51</v>
      </c>
    </row>
    <row r="172" spans="3:15" s="14" customFormat="1" x14ac:dyDescent="0.25">
      <c r="C172" s="159" t="s">
        <v>51</v>
      </c>
      <c r="D172" s="159" t="s">
        <v>51</v>
      </c>
      <c r="N172" s="159" t="s">
        <v>51</v>
      </c>
      <c r="O172" s="159" t="s">
        <v>51</v>
      </c>
    </row>
    <row r="173" spans="3:15" s="14" customFormat="1" x14ac:dyDescent="0.25">
      <c r="C173" s="159" t="s">
        <v>51</v>
      </c>
      <c r="D173" s="159" t="s">
        <v>51</v>
      </c>
      <c r="N173" s="159" t="s">
        <v>51</v>
      </c>
      <c r="O173" s="159" t="s">
        <v>51</v>
      </c>
    </row>
    <row r="174" spans="3:15" s="14" customFormat="1" x14ac:dyDescent="0.25">
      <c r="C174" s="159" t="s">
        <v>51</v>
      </c>
      <c r="D174" s="159" t="s">
        <v>51</v>
      </c>
      <c r="N174" s="159" t="s">
        <v>51</v>
      </c>
      <c r="O174" s="159" t="s">
        <v>51</v>
      </c>
    </row>
    <row r="175" spans="3:15" s="14" customFormat="1" x14ac:dyDescent="0.25">
      <c r="C175" s="159" t="s">
        <v>51</v>
      </c>
      <c r="D175" s="159" t="s">
        <v>51</v>
      </c>
      <c r="N175" s="159" t="s">
        <v>51</v>
      </c>
      <c r="O175" s="159" t="s">
        <v>51</v>
      </c>
    </row>
    <row r="176" spans="3:15" s="14" customFormat="1" x14ac:dyDescent="0.25">
      <c r="C176" s="159" t="s">
        <v>51</v>
      </c>
      <c r="D176" s="159" t="s">
        <v>51</v>
      </c>
      <c r="N176" s="159" t="s">
        <v>51</v>
      </c>
      <c r="O176" s="159" t="s">
        <v>51</v>
      </c>
    </row>
    <row r="177" spans="3:15" s="14" customFormat="1" x14ac:dyDescent="0.25">
      <c r="C177" s="159" t="s">
        <v>51</v>
      </c>
      <c r="D177" s="159" t="s">
        <v>51</v>
      </c>
      <c r="N177" s="159" t="s">
        <v>51</v>
      </c>
      <c r="O177" s="159" t="s">
        <v>51</v>
      </c>
    </row>
    <row r="178" spans="3:15" s="14" customFormat="1" x14ac:dyDescent="0.25">
      <c r="C178" s="159" t="s">
        <v>51</v>
      </c>
      <c r="D178" s="159" t="s">
        <v>51</v>
      </c>
      <c r="N178" s="159" t="s">
        <v>51</v>
      </c>
      <c r="O178" s="159" t="s">
        <v>51</v>
      </c>
    </row>
    <row r="179" spans="3:15" s="14" customFormat="1" x14ac:dyDescent="0.25">
      <c r="C179" s="159" t="s">
        <v>51</v>
      </c>
      <c r="D179" s="159" t="s">
        <v>51</v>
      </c>
      <c r="N179" s="159" t="s">
        <v>51</v>
      </c>
      <c r="O179" s="159" t="s">
        <v>51</v>
      </c>
    </row>
    <row r="180" spans="3:15" s="14" customFormat="1" x14ac:dyDescent="0.25">
      <c r="C180" s="159" t="s">
        <v>51</v>
      </c>
      <c r="D180" s="159" t="s">
        <v>51</v>
      </c>
      <c r="N180" s="159" t="s">
        <v>51</v>
      </c>
      <c r="O180" s="159" t="s">
        <v>51</v>
      </c>
    </row>
    <row r="181" spans="3:15" s="14" customFormat="1" x14ac:dyDescent="0.25">
      <c r="C181" s="159" t="s">
        <v>51</v>
      </c>
      <c r="D181" s="159" t="s">
        <v>51</v>
      </c>
      <c r="N181" s="159" t="s">
        <v>51</v>
      </c>
      <c r="O181" s="159" t="s">
        <v>51</v>
      </c>
    </row>
    <row r="182" spans="3:15" s="14" customFormat="1" x14ac:dyDescent="0.25">
      <c r="C182" s="159" t="s">
        <v>51</v>
      </c>
      <c r="D182" s="159" t="s">
        <v>51</v>
      </c>
      <c r="N182" s="159" t="s">
        <v>51</v>
      </c>
      <c r="O182" s="159" t="s">
        <v>51</v>
      </c>
    </row>
    <row r="183" spans="3:15" s="14" customFormat="1" x14ac:dyDescent="0.25">
      <c r="C183" s="159" t="s">
        <v>51</v>
      </c>
      <c r="D183" s="159" t="s">
        <v>51</v>
      </c>
      <c r="N183" s="159" t="s">
        <v>51</v>
      </c>
      <c r="O183" s="159" t="s">
        <v>51</v>
      </c>
    </row>
    <row r="184" spans="3:15" s="14" customFormat="1" x14ac:dyDescent="0.25">
      <c r="C184" s="159" t="s">
        <v>51</v>
      </c>
      <c r="D184" s="159" t="s">
        <v>51</v>
      </c>
      <c r="N184" s="159" t="s">
        <v>51</v>
      </c>
      <c r="O184" s="159" t="s">
        <v>51</v>
      </c>
    </row>
    <row r="185" spans="3:15" s="14" customFormat="1" x14ac:dyDescent="0.25">
      <c r="C185" s="159" t="s">
        <v>51</v>
      </c>
      <c r="D185" s="159" t="s">
        <v>51</v>
      </c>
      <c r="N185" s="159" t="s">
        <v>51</v>
      </c>
      <c r="O185" s="159" t="s">
        <v>51</v>
      </c>
    </row>
    <row r="186" spans="3:15" s="14" customFormat="1" x14ac:dyDescent="0.25">
      <c r="C186" s="159" t="s">
        <v>51</v>
      </c>
      <c r="D186" s="159" t="s">
        <v>51</v>
      </c>
      <c r="N186" s="159" t="s">
        <v>51</v>
      </c>
      <c r="O186" s="159" t="s">
        <v>51</v>
      </c>
    </row>
    <row r="187" spans="3:15" s="14" customFormat="1" x14ac:dyDescent="0.25">
      <c r="C187" s="159" t="s">
        <v>51</v>
      </c>
      <c r="D187" s="159" t="s">
        <v>51</v>
      </c>
      <c r="N187" s="159" t="s">
        <v>51</v>
      </c>
      <c r="O187" s="159" t="s">
        <v>51</v>
      </c>
    </row>
    <row r="188" spans="3:15" s="14" customFormat="1" x14ac:dyDescent="0.25">
      <c r="C188" s="159" t="s">
        <v>51</v>
      </c>
      <c r="D188" s="159" t="s">
        <v>51</v>
      </c>
      <c r="N188" s="159" t="s">
        <v>51</v>
      </c>
      <c r="O188" s="159" t="s">
        <v>51</v>
      </c>
    </row>
    <row r="189" spans="3:15" s="14" customFormat="1" x14ac:dyDescent="0.25">
      <c r="C189" s="159" t="s">
        <v>51</v>
      </c>
      <c r="D189" s="159" t="s">
        <v>51</v>
      </c>
      <c r="N189" s="159" t="s">
        <v>51</v>
      </c>
      <c r="O189" s="159" t="s">
        <v>51</v>
      </c>
    </row>
    <row r="190" spans="3:15" s="14" customFormat="1" x14ac:dyDescent="0.25">
      <c r="C190" s="159" t="s">
        <v>51</v>
      </c>
      <c r="D190" s="159" t="s">
        <v>51</v>
      </c>
      <c r="N190" s="159" t="s">
        <v>51</v>
      </c>
      <c r="O190" s="159" t="s">
        <v>51</v>
      </c>
    </row>
    <row r="191" spans="3:15" s="14" customFormat="1" x14ac:dyDescent="0.25">
      <c r="C191" s="159" t="s">
        <v>51</v>
      </c>
      <c r="D191" s="159" t="s">
        <v>51</v>
      </c>
      <c r="N191" s="159" t="s">
        <v>51</v>
      </c>
      <c r="O191" s="159" t="s">
        <v>51</v>
      </c>
    </row>
    <row r="192" spans="3:15" s="14" customFormat="1" x14ac:dyDescent="0.25">
      <c r="C192" s="159" t="s">
        <v>51</v>
      </c>
      <c r="D192" s="159" t="s">
        <v>51</v>
      </c>
      <c r="N192" s="159" t="s">
        <v>51</v>
      </c>
      <c r="O192" s="159" t="s">
        <v>51</v>
      </c>
    </row>
    <row r="193" spans="3:15" s="14" customFormat="1" x14ac:dyDescent="0.25">
      <c r="C193" s="159" t="s">
        <v>51</v>
      </c>
      <c r="D193" s="159" t="s">
        <v>51</v>
      </c>
      <c r="N193" s="159" t="s">
        <v>51</v>
      </c>
      <c r="O193" s="159" t="s">
        <v>51</v>
      </c>
    </row>
    <row r="194" spans="3:15" s="14" customFormat="1" x14ac:dyDescent="0.25">
      <c r="C194" s="159" t="s">
        <v>51</v>
      </c>
      <c r="D194" s="159" t="s">
        <v>51</v>
      </c>
      <c r="N194" s="159" t="s">
        <v>51</v>
      </c>
      <c r="O194" s="159" t="s">
        <v>51</v>
      </c>
    </row>
    <row r="195" spans="3:15" s="14" customFormat="1" x14ac:dyDescent="0.25">
      <c r="C195" s="159" t="s">
        <v>51</v>
      </c>
      <c r="D195" s="159" t="s">
        <v>51</v>
      </c>
      <c r="N195" s="159" t="s">
        <v>51</v>
      </c>
      <c r="O195" s="159" t="s">
        <v>51</v>
      </c>
    </row>
    <row r="196" spans="3:15" s="14" customFormat="1" x14ac:dyDescent="0.25">
      <c r="C196" s="159" t="s">
        <v>51</v>
      </c>
      <c r="D196" s="159" t="s">
        <v>51</v>
      </c>
      <c r="N196" s="159" t="s">
        <v>51</v>
      </c>
      <c r="O196" s="159" t="s">
        <v>51</v>
      </c>
    </row>
    <row r="197" spans="3:15" s="14" customFormat="1" x14ac:dyDescent="0.25">
      <c r="C197" s="159" t="s">
        <v>51</v>
      </c>
      <c r="D197" s="159" t="s">
        <v>51</v>
      </c>
      <c r="N197" s="159" t="s">
        <v>51</v>
      </c>
      <c r="O197" s="159" t="s">
        <v>51</v>
      </c>
    </row>
    <row r="198" spans="3:15" s="14" customFormat="1" x14ac:dyDescent="0.25">
      <c r="C198" s="159" t="s">
        <v>51</v>
      </c>
      <c r="D198" s="159" t="s">
        <v>51</v>
      </c>
      <c r="N198" s="159" t="s">
        <v>51</v>
      </c>
      <c r="O198" s="159" t="s">
        <v>51</v>
      </c>
    </row>
    <row r="199" spans="3:15" s="14" customFormat="1" x14ac:dyDescent="0.25">
      <c r="C199" s="159" t="s">
        <v>51</v>
      </c>
      <c r="D199" s="159" t="s">
        <v>51</v>
      </c>
      <c r="N199" s="159" t="s">
        <v>51</v>
      </c>
      <c r="O199" s="159" t="s">
        <v>51</v>
      </c>
    </row>
    <row r="200" spans="3:15" s="14" customFormat="1" x14ac:dyDescent="0.25">
      <c r="C200" s="159" t="s">
        <v>51</v>
      </c>
      <c r="D200" s="159" t="s">
        <v>51</v>
      </c>
      <c r="N200" s="159" t="s">
        <v>51</v>
      </c>
      <c r="O200" s="159" t="s">
        <v>51</v>
      </c>
    </row>
    <row r="201" spans="3:15" s="14" customFormat="1" x14ac:dyDescent="0.25">
      <c r="C201" s="159" t="s">
        <v>51</v>
      </c>
      <c r="D201" s="159" t="s">
        <v>51</v>
      </c>
      <c r="N201" s="159" t="s">
        <v>51</v>
      </c>
      <c r="O201" s="159" t="s">
        <v>51</v>
      </c>
    </row>
    <row r="202" spans="3:15" s="14" customFormat="1" x14ac:dyDescent="0.25">
      <c r="C202" s="159" t="s">
        <v>51</v>
      </c>
      <c r="D202" s="159" t="s">
        <v>51</v>
      </c>
      <c r="N202" s="159" t="s">
        <v>51</v>
      </c>
      <c r="O202" s="159" t="s">
        <v>51</v>
      </c>
    </row>
    <row r="203" spans="3:15" s="14" customFormat="1" x14ac:dyDescent="0.25">
      <c r="C203" s="159" t="s">
        <v>51</v>
      </c>
      <c r="D203" s="159" t="s">
        <v>51</v>
      </c>
      <c r="N203" s="159" t="s">
        <v>51</v>
      </c>
      <c r="O203" s="159" t="s">
        <v>51</v>
      </c>
    </row>
    <row r="204" spans="3:15" s="14" customFormat="1" x14ac:dyDescent="0.25">
      <c r="C204" s="159" t="s">
        <v>51</v>
      </c>
      <c r="D204" s="159" t="s">
        <v>51</v>
      </c>
      <c r="N204" s="159" t="s">
        <v>51</v>
      </c>
      <c r="O204" s="159" t="s">
        <v>51</v>
      </c>
    </row>
    <row r="205" spans="3:15" s="14" customFormat="1" x14ac:dyDescent="0.25">
      <c r="C205" s="159" t="s">
        <v>51</v>
      </c>
      <c r="D205" s="159" t="s">
        <v>51</v>
      </c>
      <c r="N205" s="159" t="s">
        <v>51</v>
      </c>
      <c r="O205" s="159" t="s">
        <v>51</v>
      </c>
    </row>
    <row r="206" spans="3:15" s="14" customFormat="1" x14ac:dyDescent="0.25">
      <c r="C206" s="159" t="s">
        <v>51</v>
      </c>
      <c r="D206" s="159" t="s">
        <v>51</v>
      </c>
      <c r="N206" s="159" t="s">
        <v>51</v>
      </c>
      <c r="O206" s="159" t="s">
        <v>51</v>
      </c>
    </row>
    <row r="207" spans="3:15" s="14" customFormat="1" x14ac:dyDescent="0.25">
      <c r="C207" s="159" t="s">
        <v>51</v>
      </c>
      <c r="D207" s="159" t="s">
        <v>51</v>
      </c>
      <c r="N207" s="159" t="s">
        <v>51</v>
      </c>
      <c r="O207" s="159" t="s">
        <v>51</v>
      </c>
    </row>
    <row r="208" spans="3:15" s="14" customFormat="1" x14ac:dyDescent="0.25">
      <c r="C208" s="159" t="s">
        <v>51</v>
      </c>
      <c r="D208" s="159" t="s">
        <v>51</v>
      </c>
      <c r="N208" s="159" t="s">
        <v>51</v>
      </c>
      <c r="O208" s="159" t="s">
        <v>51</v>
      </c>
    </row>
    <row r="209" spans="3:15" s="14" customFormat="1" x14ac:dyDescent="0.25">
      <c r="C209" s="159" t="s">
        <v>51</v>
      </c>
      <c r="D209" s="159" t="s">
        <v>51</v>
      </c>
      <c r="N209" s="159" t="s">
        <v>51</v>
      </c>
      <c r="O209" s="159" t="s">
        <v>51</v>
      </c>
    </row>
    <row r="210" spans="3:15" s="14" customFormat="1" x14ac:dyDescent="0.25">
      <c r="C210" s="159" t="s">
        <v>51</v>
      </c>
      <c r="D210" s="159" t="s">
        <v>51</v>
      </c>
      <c r="N210" s="159" t="s">
        <v>51</v>
      </c>
      <c r="O210" s="159" t="s">
        <v>51</v>
      </c>
    </row>
    <row r="211" spans="3:15" s="14" customFormat="1" x14ac:dyDescent="0.25">
      <c r="C211" s="159" t="s">
        <v>51</v>
      </c>
      <c r="D211" s="159" t="s">
        <v>51</v>
      </c>
      <c r="N211" s="159" t="s">
        <v>51</v>
      </c>
      <c r="O211" s="159" t="s">
        <v>51</v>
      </c>
    </row>
    <row r="212" spans="3:15" s="14" customFormat="1" x14ac:dyDescent="0.25">
      <c r="C212" s="159" t="s">
        <v>51</v>
      </c>
      <c r="D212" s="159" t="s">
        <v>51</v>
      </c>
      <c r="N212" s="159" t="s">
        <v>51</v>
      </c>
      <c r="O212" s="159" t="s">
        <v>51</v>
      </c>
    </row>
    <row r="213" spans="3:15" s="14" customFormat="1" x14ac:dyDescent="0.25">
      <c r="C213" s="159" t="s">
        <v>51</v>
      </c>
      <c r="D213" s="159" t="s">
        <v>51</v>
      </c>
      <c r="N213" s="159" t="s">
        <v>51</v>
      </c>
      <c r="O213" s="159" t="s">
        <v>51</v>
      </c>
    </row>
    <row r="214" spans="3:15" s="14" customFormat="1" x14ac:dyDescent="0.25">
      <c r="C214" s="159" t="s">
        <v>51</v>
      </c>
      <c r="D214" s="159" t="s">
        <v>51</v>
      </c>
      <c r="N214" s="159" t="s">
        <v>51</v>
      </c>
      <c r="O214" s="159" t="s">
        <v>51</v>
      </c>
    </row>
    <row r="215" spans="3:15" s="14" customFormat="1" x14ac:dyDescent="0.25">
      <c r="C215" s="159" t="s">
        <v>51</v>
      </c>
      <c r="D215" s="159" t="s">
        <v>51</v>
      </c>
      <c r="N215" s="159" t="s">
        <v>51</v>
      </c>
      <c r="O215" s="159" t="s">
        <v>51</v>
      </c>
    </row>
    <row r="216" spans="3:15" s="14" customFormat="1" x14ac:dyDescent="0.25">
      <c r="C216" s="159" t="s">
        <v>51</v>
      </c>
      <c r="D216" s="159" t="s">
        <v>51</v>
      </c>
      <c r="N216" s="159" t="s">
        <v>51</v>
      </c>
      <c r="O216" s="159" t="s">
        <v>51</v>
      </c>
    </row>
    <row r="217" spans="3:15" s="14" customFormat="1" x14ac:dyDescent="0.25">
      <c r="C217" s="159" t="s">
        <v>51</v>
      </c>
      <c r="D217" s="159" t="s">
        <v>51</v>
      </c>
      <c r="N217" s="159" t="s">
        <v>51</v>
      </c>
      <c r="O217" s="159" t="s">
        <v>51</v>
      </c>
    </row>
    <row r="218" spans="3:15" s="14" customFormat="1" x14ac:dyDescent="0.25">
      <c r="C218" s="159" t="s">
        <v>51</v>
      </c>
      <c r="D218" s="159" t="s">
        <v>51</v>
      </c>
      <c r="N218" s="159" t="s">
        <v>51</v>
      </c>
      <c r="O218" s="159" t="s">
        <v>51</v>
      </c>
    </row>
    <row r="219" spans="3:15" s="14" customFormat="1" x14ac:dyDescent="0.25">
      <c r="C219" s="159" t="s">
        <v>51</v>
      </c>
      <c r="D219" s="159" t="s">
        <v>51</v>
      </c>
      <c r="N219" s="159" t="s">
        <v>51</v>
      </c>
      <c r="O219" s="159" t="s">
        <v>51</v>
      </c>
    </row>
    <row r="220" spans="3:15" s="14" customFormat="1" x14ac:dyDescent="0.25">
      <c r="C220" s="159" t="s">
        <v>51</v>
      </c>
      <c r="D220" s="159" t="s">
        <v>51</v>
      </c>
      <c r="N220" s="159" t="s">
        <v>51</v>
      </c>
      <c r="O220" s="159" t="s">
        <v>51</v>
      </c>
    </row>
    <row r="221" spans="3:15" s="14" customFormat="1" x14ac:dyDescent="0.25">
      <c r="C221" s="159" t="s">
        <v>51</v>
      </c>
      <c r="D221" s="159" t="s">
        <v>51</v>
      </c>
      <c r="N221" s="159" t="s">
        <v>51</v>
      </c>
      <c r="O221" s="159" t="s">
        <v>51</v>
      </c>
    </row>
    <row r="222" spans="3:15" s="14" customFormat="1" x14ac:dyDescent="0.25">
      <c r="C222" s="159" t="s">
        <v>51</v>
      </c>
      <c r="D222" s="159" t="s">
        <v>51</v>
      </c>
      <c r="N222" s="159" t="s">
        <v>51</v>
      </c>
      <c r="O222" s="159" t="s">
        <v>51</v>
      </c>
    </row>
    <row r="223" spans="3:15" s="14" customFormat="1" x14ac:dyDescent="0.25">
      <c r="C223" s="159" t="s">
        <v>51</v>
      </c>
      <c r="D223" s="159" t="s">
        <v>51</v>
      </c>
      <c r="N223" s="159" t="s">
        <v>51</v>
      </c>
      <c r="O223" s="159" t="s">
        <v>51</v>
      </c>
    </row>
    <row r="224" spans="3:15" s="14" customFormat="1" x14ac:dyDescent="0.25">
      <c r="C224" s="159" t="s">
        <v>51</v>
      </c>
      <c r="D224" s="159" t="s">
        <v>51</v>
      </c>
      <c r="N224" s="159" t="s">
        <v>51</v>
      </c>
      <c r="O224" s="159" t="s">
        <v>51</v>
      </c>
    </row>
    <row r="225" spans="3:15" s="14" customFormat="1" x14ac:dyDescent="0.25">
      <c r="C225" s="159" t="s">
        <v>51</v>
      </c>
      <c r="D225" s="159" t="s">
        <v>51</v>
      </c>
      <c r="N225" s="159" t="s">
        <v>51</v>
      </c>
      <c r="O225" s="159" t="s">
        <v>51</v>
      </c>
    </row>
    <row r="226" spans="3:15" s="14" customFormat="1" x14ac:dyDescent="0.25">
      <c r="C226" s="159" t="s">
        <v>51</v>
      </c>
      <c r="D226" s="159" t="s">
        <v>51</v>
      </c>
      <c r="N226" s="159" t="s">
        <v>51</v>
      </c>
      <c r="O226" s="159" t="s">
        <v>51</v>
      </c>
    </row>
    <row r="227" spans="3:15" s="14" customFormat="1" x14ac:dyDescent="0.25">
      <c r="C227" s="159" t="s">
        <v>51</v>
      </c>
      <c r="D227" s="159" t="s">
        <v>51</v>
      </c>
      <c r="N227" s="159" t="s">
        <v>51</v>
      </c>
      <c r="O227" s="159" t="s">
        <v>51</v>
      </c>
    </row>
    <row r="228" spans="3:15" s="14" customFormat="1" x14ac:dyDescent="0.25">
      <c r="C228" s="159" t="s">
        <v>51</v>
      </c>
      <c r="D228" s="159" t="s">
        <v>51</v>
      </c>
      <c r="N228" s="159" t="s">
        <v>51</v>
      </c>
      <c r="O228" s="159" t="s">
        <v>51</v>
      </c>
    </row>
    <row r="229" spans="3:15" s="14" customFormat="1" x14ac:dyDescent="0.25">
      <c r="C229" s="159" t="s">
        <v>51</v>
      </c>
      <c r="D229" s="159" t="s">
        <v>51</v>
      </c>
      <c r="N229" s="159" t="s">
        <v>51</v>
      </c>
      <c r="O229" s="159" t="s">
        <v>51</v>
      </c>
    </row>
    <row r="230" spans="3:15" s="14" customFormat="1" x14ac:dyDescent="0.25">
      <c r="C230" s="159" t="s">
        <v>51</v>
      </c>
      <c r="D230" s="159" t="s">
        <v>51</v>
      </c>
      <c r="N230" s="159" t="s">
        <v>51</v>
      </c>
      <c r="O230" s="159" t="s">
        <v>51</v>
      </c>
    </row>
    <row r="231" spans="3:15" s="14" customFormat="1" x14ac:dyDescent="0.25">
      <c r="C231" s="159" t="s">
        <v>51</v>
      </c>
      <c r="D231" s="159" t="s">
        <v>51</v>
      </c>
      <c r="N231" s="159" t="s">
        <v>51</v>
      </c>
      <c r="O231" s="159" t="s">
        <v>51</v>
      </c>
    </row>
    <row r="232" spans="3:15" s="14" customFormat="1" x14ac:dyDescent="0.25">
      <c r="C232" s="159" t="s">
        <v>51</v>
      </c>
      <c r="D232" s="159" t="s">
        <v>51</v>
      </c>
      <c r="N232" s="159" t="s">
        <v>51</v>
      </c>
      <c r="O232" s="159" t="s">
        <v>51</v>
      </c>
    </row>
    <row r="233" spans="3:15" s="14" customFormat="1" x14ac:dyDescent="0.25">
      <c r="C233" s="159" t="s">
        <v>51</v>
      </c>
      <c r="D233" s="159" t="s">
        <v>51</v>
      </c>
      <c r="N233" s="159" t="s">
        <v>51</v>
      </c>
      <c r="O233" s="159" t="s">
        <v>51</v>
      </c>
    </row>
    <row r="234" spans="3:15" s="14" customFormat="1" x14ac:dyDescent="0.25">
      <c r="C234" s="159" t="s">
        <v>51</v>
      </c>
      <c r="D234" s="159" t="s">
        <v>51</v>
      </c>
      <c r="N234" s="159" t="s">
        <v>51</v>
      </c>
      <c r="O234" s="159" t="s">
        <v>51</v>
      </c>
    </row>
    <row r="235" spans="3:15" s="14" customFormat="1" x14ac:dyDescent="0.25">
      <c r="C235" s="159" t="s">
        <v>51</v>
      </c>
      <c r="D235" s="159" t="s">
        <v>51</v>
      </c>
      <c r="N235" s="159" t="s">
        <v>51</v>
      </c>
      <c r="O235" s="159" t="s">
        <v>51</v>
      </c>
    </row>
    <row r="236" spans="3:15" s="14" customFormat="1" x14ac:dyDescent="0.25">
      <c r="C236" s="159" t="s">
        <v>51</v>
      </c>
      <c r="D236" s="159" t="s">
        <v>51</v>
      </c>
      <c r="N236" s="159" t="s">
        <v>51</v>
      </c>
      <c r="O236" s="159" t="s">
        <v>51</v>
      </c>
    </row>
    <row r="237" spans="3:15" s="14" customFormat="1" x14ac:dyDescent="0.25">
      <c r="C237" s="159" t="s">
        <v>51</v>
      </c>
      <c r="D237" s="159" t="s">
        <v>51</v>
      </c>
      <c r="N237" s="159" t="s">
        <v>51</v>
      </c>
      <c r="O237" s="159" t="s">
        <v>51</v>
      </c>
    </row>
    <row r="238" spans="3:15" s="14" customFormat="1" x14ac:dyDescent="0.25">
      <c r="C238" s="159" t="s">
        <v>51</v>
      </c>
      <c r="D238" s="159" t="s">
        <v>51</v>
      </c>
      <c r="N238" s="159" t="s">
        <v>51</v>
      </c>
      <c r="O238" s="159" t="s">
        <v>51</v>
      </c>
    </row>
    <row r="239" spans="3:15" s="14" customFormat="1" x14ac:dyDescent="0.25">
      <c r="C239" s="159" t="s">
        <v>51</v>
      </c>
      <c r="D239" s="159" t="s">
        <v>51</v>
      </c>
      <c r="N239" s="159" t="s">
        <v>51</v>
      </c>
      <c r="O239" s="159" t="s">
        <v>51</v>
      </c>
    </row>
    <row r="240" spans="3:15" s="14" customFormat="1" x14ac:dyDescent="0.25">
      <c r="C240" s="159" t="s">
        <v>51</v>
      </c>
      <c r="D240" s="159" t="s">
        <v>51</v>
      </c>
      <c r="N240" s="159" t="s">
        <v>51</v>
      </c>
      <c r="O240" s="159" t="s">
        <v>51</v>
      </c>
    </row>
    <row r="241" spans="3:15" s="14" customFormat="1" x14ac:dyDescent="0.25">
      <c r="C241" s="159" t="s">
        <v>51</v>
      </c>
      <c r="D241" s="159" t="s">
        <v>51</v>
      </c>
      <c r="N241" s="159" t="s">
        <v>51</v>
      </c>
      <c r="O241" s="159" t="s">
        <v>51</v>
      </c>
    </row>
    <row r="242" spans="3:15" s="14" customFormat="1" x14ac:dyDescent="0.25">
      <c r="C242" s="159" t="s">
        <v>51</v>
      </c>
      <c r="D242" s="159" t="s">
        <v>51</v>
      </c>
      <c r="N242" s="159" t="s">
        <v>51</v>
      </c>
      <c r="O242" s="159" t="s">
        <v>51</v>
      </c>
    </row>
    <row r="243" spans="3:15" s="14" customFormat="1" x14ac:dyDescent="0.25">
      <c r="C243" s="159" t="s">
        <v>51</v>
      </c>
      <c r="D243" s="159" t="s">
        <v>51</v>
      </c>
      <c r="N243" s="159" t="s">
        <v>51</v>
      </c>
      <c r="O243" s="159" t="s">
        <v>51</v>
      </c>
    </row>
    <row r="244" spans="3:15" s="14" customFormat="1" x14ac:dyDescent="0.25">
      <c r="C244" s="159" t="s">
        <v>51</v>
      </c>
      <c r="D244" s="159" t="s">
        <v>51</v>
      </c>
      <c r="N244" s="159" t="s">
        <v>51</v>
      </c>
      <c r="O244" s="159" t="s">
        <v>51</v>
      </c>
    </row>
    <row r="245" spans="3:15" s="14" customFormat="1" x14ac:dyDescent="0.25">
      <c r="C245" s="159" t="s">
        <v>51</v>
      </c>
      <c r="D245" s="159" t="s">
        <v>51</v>
      </c>
      <c r="N245" s="159" t="s">
        <v>51</v>
      </c>
      <c r="O245" s="159" t="s">
        <v>51</v>
      </c>
    </row>
    <row r="246" spans="3:15" s="14" customFormat="1" x14ac:dyDescent="0.25">
      <c r="C246" s="159" t="s">
        <v>51</v>
      </c>
      <c r="D246" s="159" t="s">
        <v>51</v>
      </c>
      <c r="N246" s="159" t="s">
        <v>51</v>
      </c>
      <c r="O246" s="159" t="s">
        <v>51</v>
      </c>
    </row>
    <row r="247" spans="3:15" s="14" customFormat="1" x14ac:dyDescent="0.25">
      <c r="C247" s="159" t="s">
        <v>51</v>
      </c>
      <c r="D247" s="159" t="s">
        <v>51</v>
      </c>
      <c r="N247" s="159" t="s">
        <v>51</v>
      </c>
      <c r="O247" s="159" t="s">
        <v>51</v>
      </c>
    </row>
    <row r="248" spans="3:15" s="14" customFormat="1" x14ac:dyDescent="0.25">
      <c r="C248" s="159" t="s">
        <v>51</v>
      </c>
      <c r="D248" s="159" t="s">
        <v>51</v>
      </c>
      <c r="N248" s="159" t="s">
        <v>51</v>
      </c>
      <c r="O248" s="159" t="s">
        <v>51</v>
      </c>
    </row>
    <row r="249" spans="3:15" s="14" customFormat="1" x14ac:dyDescent="0.25">
      <c r="C249" s="159" t="s">
        <v>51</v>
      </c>
      <c r="D249" s="159" t="s">
        <v>51</v>
      </c>
      <c r="N249" s="159" t="s">
        <v>51</v>
      </c>
      <c r="O249" s="159" t="s">
        <v>51</v>
      </c>
    </row>
    <row r="250" spans="3:15" s="14" customFormat="1" x14ac:dyDescent="0.25">
      <c r="C250" s="159" t="s">
        <v>51</v>
      </c>
      <c r="D250" s="159" t="s">
        <v>51</v>
      </c>
      <c r="N250" s="159" t="s">
        <v>51</v>
      </c>
      <c r="O250" s="159" t="s">
        <v>51</v>
      </c>
    </row>
    <row r="251" spans="3:15" s="14" customFormat="1" x14ac:dyDescent="0.25">
      <c r="C251" s="159" t="s">
        <v>51</v>
      </c>
      <c r="D251" s="159" t="s">
        <v>51</v>
      </c>
      <c r="N251" s="159" t="s">
        <v>51</v>
      </c>
      <c r="O251" s="159" t="s">
        <v>51</v>
      </c>
    </row>
    <row r="252" spans="3:15" s="14" customFormat="1" x14ac:dyDescent="0.25">
      <c r="C252" s="159" t="s">
        <v>51</v>
      </c>
      <c r="D252" s="159" t="s">
        <v>51</v>
      </c>
      <c r="N252" s="159" t="s">
        <v>51</v>
      </c>
      <c r="O252" s="159" t="s">
        <v>51</v>
      </c>
    </row>
    <row r="253" spans="3:15" s="14" customFormat="1" x14ac:dyDescent="0.25">
      <c r="C253" s="159" t="s">
        <v>51</v>
      </c>
      <c r="D253" s="159" t="s">
        <v>51</v>
      </c>
      <c r="N253" s="159" t="s">
        <v>51</v>
      </c>
      <c r="O253" s="159" t="s">
        <v>51</v>
      </c>
    </row>
    <row r="254" spans="3:15" s="14" customFormat="1" x14ac:dyDescent="0.25">
      <c r="C254" s="159" t="s">
        <v>51</v>
      </c>
      <c r="D254" s="159" t="s">
        <v>51</v>
      </c>
      <c r="N254" s="159" t="s">
        <v>51</v>
      </c>
      <c r="O254" s="159" t="s">
        <v>51</v>
      </c>
    </row>
    <row r="255" spans="3:15" s="14" customFormat="1" x14ac:dyDescent="0.25">
      <c r="C255" s="159" t="s">
        <v>51</v>
      </c>
      <c r="D255" s="159" t="s">
        <v>51</v>
      </c>
      <c r="N255" s="159" t="s">
        <v>51</v>
      </c>
      <c r="O255" s="159" t="s">
        <v>51</v>
      </c>
    </row>
    <row r="256" spans="3:15" s="14" customFormat="1" x14ac:dyDescent="0.25">
      <c r="C256" s="159" t="s">
        <v>51</v>
      </c>
      <c r="D256" s="159" t="s">
        <v>51</v>
      </c>
      <c r="N256" s="159" t="s">
        <v>51</v>
      </c>
      <c r="O256" s="159" t="s">
        <v>51</v>
      </c>
    </row>
    <row r="257" spans="3:15" s="14" customFormat="1" x14ac:dyDescent="0.25">
      <c r="C257" s="159" t="s">
        <v>51</v>
      </c>
      <c r="D257" s="159" t="s">
        <v>51</v>
      </c>
      <c r="N257" s="159" t="s">
        <v>51</v>
      </c>
      <c r="O257" s="159" t="s">
        <v>51</v>
      </c>
    </row>
    <row r="258" spans="3:15" s="14" customFormat="1" x14ac:dyDescent="0.25">
      <c r="C258" s="159" t="s">
        <v>51</v>
      </c>
      <c r="D258" s="159" t="s">
        <v>51</v>
      </c>
      <c r="N258" s="159" t="s">
        <v>51</v>
      </c>
      <c r="O258" s="159" t="s">
        <v>51</v>
      </c>
    </row>
    <row r="259" spans="3:15" s="14" customFormat="1" x14ac:dyDescent="0.25">
      <c r="C259" s="159" t="s">
        <v>51</v>
      </c>
      <c r="D259" s="159" t="s">
        <v>51</v>
      </c>
      <c r="N259" s="159" t="s">
        <v>51</v>
      </c>
      <c r="O259" s="159" t="s">
        <v>51</v>
      </c>
    </row>
    <row r="260" spans="3:15" s="14" customFormat="1" x14ac:dyDescent="0.25">
      <c r="C260" s="159" t="s">
        <v>51</v>
      </c>
      <c r="D260" s="159" t="s">
        <v>51</v>
      </c>
      <c r="N260" s="159" t="s">
        <v>51</v>
      </c>
      <c r="O260" s="159" t="s">
        <v>51</v>
      </c>
    </row>
    <row r="261" spans="3:15" s="14" customFormat="1" x14ac:dyDescent="0.25">
      <c r="C261" s="159" t="s">
        <v>51</v>
      </c>
      <c r="D261" s="159" t="s">
        <v>51</v>
      </c>
      <c r="N261" s="159" t="s">
        <v>51</v>
      </c>
      <c r="O261" s="159" t="s">
        <v>51</v>
      </c>
    </row>
    <row r="262" spans="3:15" s="14" customFormat="1" x14ac:dyDescent="0.25">
      <c r="C262" s="159" t="s">
        <v>51</v>
      </c>
      <c r="D262" s="159" t="s">
        <v>51</v>
      </c>
      <c r="N262" s="159" t="s">
        <v>51</v>
      </c>
      <c r="O262" s="159" t="s">
        <v>51</v>
      </c>
    </row>
    <row r="263" spans="3:15" s="14" customFormat="1" x14ac:dyDescent="0.25">
      <c r="C263" s="159" t="s">
        <v>51</v>
      </c>
      <c r="D263" s="159" t="s">
        <v>51</v>
      </c>
      <c r="N263" s="159" t="s">
        <v>51</v>
      </c>
      <c r="O263" s="159" t="s">
        <v>51</v>
      </c>
    </row>
    <row r="264" spans="3:15" s="14" customFormat="1" x14ac:dyDescent="0.25">
      <c r="C264" s="159" t="s">
        <v>51</v>
      </c>
      <c r="D264" s="159" t="s">
        <v>51</v>
      </c>
      <c r="N264" s="159" t="s">
        <v>51</v>
      </c>
      <c r="O264" s="159" t="s">
        <v>51</v>
      </c>
    </row>
    <row r="265" spans="3:15" s="14" customFormat="1" x14ac:dyDescent="0.25">
      <c r="C265" s="159" t="s">
        <v>51</v>
      </c>
      <c r="D265" s="159" t="s">
        <v>51</v>
      </c>
      <c r="N265" s="159" t="s">
        <v>51</v>
      </c>
      <c r="O265" s="159" t="s">
        <v>51</v>
      </c>
    </row>
    <row r="266" spans="3:15" s="14" customFormat="1" x14ac:dyDescent="0.25">
      <c r="C266" s="159" t="s">
        <v>51</v>
      </c>
      <c r="D266" s="159" t="s">
        <v>51</v>
      </c>
      <c r="N266" s="159" t="s">
        <v>51</v>
      </c>
      <c r="O266" s="159" t="s">
        <v>51</v>
      </c>
    </row>
    <row r="267" spans="3:15" s="14" customFormat="1" x14ac:dyDescent="0.25">
      <c r="C267" s="159" t="s">
        <v>51</v>
      </c>
      <c r="D267" s="159" t="s">
        <v>51</v>
      </c>
      <c r="N267" s="159" t="s">
        <v>51</v>
      </c>
      <c r="O267" s="159" t="s">
        <v>51</v>
      </c>
    </row>
    <row r="268" spans="3:15" s="14" customFormat="1" x14ac:dyDescent="0.25">
      <c r="C268" s="159" t="s">
        <v>51</v>
      </c>
      <c r="D268" s="159" t="s">
        <v>51</v>
      </c>
      <c r="N268" s="159" t="s">
        <v>51</v>
      </c>
      <c r="O268" s="159" t="s">
        <v>51</v>
      </c>
    </row>
    <row r="269" spans="3:15" s="14" customFormat="1" x14ac:dyDescent="0.25">
      <c r="C269" s="159" t="s">
        <v>51</v>
      </c>
      <c r="D269" s="159" t="s">
        <v>51</v>
      </c>
      <c r="N269" s="159" t="s">
        <v>51</v>
      </c>
      <c r="O269" s="159" t="s">
        <v>51</v>
      </c>
    </row>
    <row r="270" spans="3:15" s="14" customFormat="1" x14ac:dyDescent="0.25">
      <c r="C270" s="159" t="s">
        <v>51</v>
      </c>
      <c r="D270" s="159" t="s">
        <v>51</v>
      </c>
      <c r="N270" s="159" t="s">
        <v>51</v>
      </c>
      <c r="O270" s="159" t="s">
        <v>51</v>
      </c>
    </row>
    <row r="271" spans="3:15" s="14" customFormat="1" x14ac:dyDescent="0.25">
      <c r="C271" s="159" t="s">
        <v>51</v>
      </c>
      <c r="D271" s="159" t="s">
        <v>51</v>
      </c>
      <c r="N271" s="159" t="s">
        <v>51</v>
      </c>
      <c r="O271" s="159" t="s">
        <v>51</v>
      </c>
    </row>
    <row r="272" spans="3:15" s="14" customFormat="1" x14ac:dyDescent="0.25">
      <c r="C272" s="159" t="s">
        <v>51</v>
      </c>
      <c r="D272" s="159" t="s">
        <v>51</v>
      </c>
      <c r="N272" s="159" t="s">
        <v>51</v>
      </c>
      <c r="O272" s="159" t="s">
        <v>51</v>
      </c>
    </row>
    <row r="273" spans="3:15" s="14" customFormat="1" x14ac:dyDescent="0.25">
      <c r="C273" s="159" t="s">
        <v>51</v>
      </c>
      <c r="D273" s="159" t="s">
        <v>51</v>
      </c>
      <c r="N273" s="159" t="s">
        <v>51</v>
      </c>
      <c r="O273" s="159" t="s">
        <v>51</v>
      </c>
    </row>
    <row r="274" spans="3:15" s="14" customFormat="1" x14ac:dyDescent="0.25">
      <c r="C274" s="159" t="s">
        <v>51</v>
      </c>
      <c r="D274" s="159" t="s">
        <v>51</v>
      </c>
      <c r="N274" s="159" t="s">
        <v>51</v>
      </c>
      <c r="O274" s="159" t="s">
        <v>51</v>
      </c>
    </row>
    <row r="275" spans="3:15" s="14" customFormat="1" x14ac:dyDescent="0.25">
      <c r="C275" s="159" t="s">
        <v>51</v>
      </c>
      <c r="D275" s="159" t="s">
        <v>51</v>
      </c>
      <c r="N275" s="159" t="s">
        <v>51</v>
      </c>
      <c r="O275" s="159" t="s">
        <v>51</v>
      </c>
    </row>
    <row r="276" spans="3:15" s="14" customFormat="1" x14ac:dyDescent="0.25">
      <c r="C276" s="159" t="s">
        <v>51</v>
      </c>
      <c r="D276" s="159" t="s">
        <v>51</v>
      </c>
      <c r="N276" s="159" t="s">
        <v>51</v>
      </c>
      <c r="O276" s="159" t="s">
        <v>51</v>
      </c>
    </row>
    <row r="277" spans="3:15" s="14" customFormat="1" x14ac:dyDescent="0.25">
      <c r="C277" s="159" t="s">
        <v>51</v>
      </c>
      <c r="D277" s="159" t="s">
        <v>51</v>
      </c>
      <c r="N277" s="159" t="s">
        <v>51</v>
      </c>
      <c r="O277" s="159" t="s">
        <v>51</v>
      </c>
    </row>
    <row r="278" spans="3:15" s="14" customFormat="1" x14ac:dyDescent="0.25">
      <c r="C278" s="159" t="s">
        <v>51</v>
      </c>
      <c r="D278" s="159" t="s">
        <v>51</v>
      </c>
      <c r="N278" s="159" t="s">
        <v>51</v>
      </c>
      <c r="O278" s="159" t="s">
        <v>51</v>
      </c>
    </row>
    <row r="279" spans="3:15" s="14" customFormat="1" x14ac:dyDescent="0.25">
      <c r="C279" s="159" t="s">
        <v>51</v>
      </c>
      <c r="D279" s="159" t="s">
        <v>51</v>
      </c>
      <c r="N279" s="159" t="s">
        <v>51</v>
      </c>
      <c r="O279" s="159" t="s">
        <v>51</v>
      </c>
    </row>
    <row r="280" spans="3:15" s="14" customFormat="1" x14ac:dyDescent="0.25">
      <c r="C280" s="159" t="s">
        <v>51</v>
      </c>
      <c r="D280" s="159" t="s">
        <v>51</v>
      </c>
      <c r="N280" s="159" t="s">
        <v>51</v>
      </c>
      <c r="O280" s="159" t="s">
        <v>51</v>
      </c>
    </row>
    <row r="281" spans="3:15" s="14" customFormat="1" x14ac:dyDescent="0.25">
      <c r="C281" s="159" t="s">
        <v>51</v>
      </c>
      <c r="D281" s="159" t="s">
        <v>51</v>
      </c>
      <c r="N281" s="159" t="s">
        <v>51</v>
      </c>
      <c r="O281" s="159" t="s">
        <v>51</v>
      </c>
    </row>
    <row r="282" spans="3:15" s="14" customFormat="1" x14ac:dyDescent="0.25">
      <c r="C282" s="159" t="s">
        <v>51</v>
      </c>
      <c r="D282" s="159" t="s">
        <v>51</v>
      </c>
      <c r="N282" s="159" t="s">
        <v>51</v>
      </c>
      <c r="O282" s="159" t="s">
        <v>51</v>
      </c>
    </row>
    <row r="283" spans="3:15" s="14" customFormat="1" x14ac:dyDescent="0.25">
      <c r="C283" s="159" t="s">
        <v>51</v>
      </c>
      <c r="D283" s="159" t="s">
        <v>51</v>
      </c>
      <c r="N283" s="159" t="s">
        <v>51</v>
      </c>
      <c r="O283" s="159" t="s">
        <v>51</v>
      </c>
    </row>
    <row r="284" spans="3:15" s="14" customFormat="1" x14ac:dyDescent="0.25">
      <c r="C284" s="159" t="s">
        <v>51</v>
      </c>
      <c r="D284" s="159" t="s">
        <v>51</v>
      </c>
      <c r="N284" s="159" t="s">
        <v>51</v>
      </c>
      <c r="O284" s="159" t="s">
        <v>51</v>
      </c>
    </row>
    <row r="285" spans="3:15" s="14" customFormat="1" x14ac:dyDescent="0.25">
      <c r="C285" s="159" t="s">
        <v>51</v>
      </c>
      <c r="D285" s="159" t="s">
        <v>51</v>
      </c>
      <c r="N285" s="159" t="s">
        <v>51</v>
      </c>
      <c r="O285" s="159" t="s">
        <v>51</v>
      </c>
    </row>
    <row r="286" spans="3:15" s="14" customFormat="1" x14ac:dyDescent="0.25">
      <c r="C286" s="159" t="s">
        <v>51</v>
      </c>
      <c r="D286" s="159" t="s">
        <v>51</v>
      </c>
      <c r="N286" s="159" t="s">
        <v>51</v>
      </c>
      <c r="O286" s="159" t="s">
        <v>51</v>
      </c>
    </row>
    <row r="287" spans="3:15" s="14" customFormat="1" x14ac:dyDescent="0.25">
      <c r="C287" s="159" t="s">
        <v>51</v>
      </c>
      <c r="D287" s="159" t="s">
        <v>51</v>
      </c>
      <c r="N287" s="159" t="s">
        <v>51</v>
      </c>
      <c r="O287" s="159" t="s">
        <v>51</v>
      </c>
    </row>
    <row r="288" spans="3:15" s="14" customFormat="1" x14ac:dyDescent="0.25">
      <c r="C288" s="159" t="s">
        <v>51</v>
      </c>
      <c r="D288" s="159" t="s">
        <v>51</v>
      </c>
      <c r="N288" s="159" t="s">
        <v>51</v>
      </c>
      <c r="O288" s="159" t="s">
        <v>51</v>
      </c>
    </row>
    <row r="289" spans="3:15" s="14" customFormat="1" x14ac:dyDescent="0.25">
      <c r="C289" s="159" t="s">
        <v>51</v>
      </c>
      <c r="D289" s="159" t="s">
        <v>51</v>
      </c>
      <c r="N289" s="159" t="s">
        <v>51</v>
      </c>
      <c r="O289" s="159" t="s">
        <v>51</v>
      </c>
    </row>
    <row r="290" spans="3:15" s="14" customFormat="1" x14ac:dyDescent="0.25">
      <c r="C290" s="159" t="s">
        <v>51</v>
      </c>
      <c r="D290" s="159" t="s">
        <v>51</v>
      </c>
      <c r="N290" s="159" t="s">
        <v>51</v>
      </c>
      <c r="O290" s="159" t="s">
        <v>51</v>
      </c>
    </row>
    <row r="291" spans="3:15" s="14" customFormat="1" x14ac:dyDescent="0.25">
      <c r="C291" s="159" t="s">
        <v>51</v>
      </c>
      <c r="D291" s="159" t="s">
        <v>51</v>
      </c>
      <c r="N291" s="159" t="s">
        <v>51</v>
      </c>
      <c r="O291" s="159" t="s">
        <v>51</v>
      </c>
    </row>
    <row r="292" spans="3:15" s="14" customFormat="1" x14ac:dyDescent="0.25">
      <c r="C292" s="159" t="s">
        <v>51</v>
      </c>
      <c r="D292" s="159" t="s">
        <v>51</v>
      </c>
      <c r="N292" s="159" t="s">
        <v>51</v>
      </c>
      <c r="O292" s="159" t="s">
        <v>51</v>
      </c>
    </row>
    <row r="293" spans="3:15" s="14" customFormat="1" x14ac:dyDescent="0.25">
      <c r="C293" s="159" t="s">
        <v>51</v>
      </c>
      <c r="D293" s="159" t="s">
        <v>51</v>
      </c>
      <c r="N293" s="159" t="s">
        <v>51</v>
      </c>
      <c r="O293" s="159" t="s">
        <v>51</v>
      </c>
    </row>
    <row r="294" spans="3:15" s="14" customFormat="1" x14ac:dyDescent="0.25">
      <c r="C294" s="159" t="s">
        <v>51</v>
      </c>
      <c r="D294" s="159" t="s">
        <v>51</v>
      </c>
      <c r="N294" s="159" t="s">
        <v>51</v>
      </c>
      <c r="O294" s="159" t="s">
        <v>51</v>
      </c>
    </row>
    <row r="295" spans="3:15" s="14" customFormat="1" x14ac:dyDescent="0.25">
      <c r="C295" s="159" t="s">
        <v>51</v>
      </c>
      <c r="D295" s="159" t="s">
        <v>51</v>
      </c>
      <c r="N295" s="159" t="s">
        <v>51</v>
      </c>
      <c r="O295" s="159" t="s">
        <v>51</v>
      </c>
    </row>
    <row r="296" spans="3:15" s="14" customFormat="1" x14ac:dyDescent="0.25">
      <c r="C296" s="159" t="s">
        <v>51</v>
      </c>
      <c r="D296" s="159" t="s">
        <v>51</v>
      </c>
      <c r="N296" s="159" t="s">
        <v>51</v>
      </c>
      <c r="O296" s="159" t="s">
        <v>51</v>
      </c>
    </row>
    <row r="297" spans="3:15" s="14" customFormat="1" x14ac:dyDescent="0.25">
      <c r="C297" s="159" t="s">
        <v>51</v>
      </c>
      <c r="D297" s="159" t="s">
        <v>51</v>
      </c>
      <c r="N297" s="159" t="s">
        <v>51</v>
      </c>
      <c r="O297" s="159" t="s">
        <v>51</v>
      </c>
    </row>
    <row r="298" spans="3:15" s="14" customFormat="1" x14ac:dyDescent="0.25">
      <c r="C298" s="159" t="s">
        <v>51</v>
      </c>
      <c r="D298" s="159" t="s">
        <v>51</v>
      </c>
      <c r="N298" s="159" t="s">
        <v>51</v>
      </c>
      <c r="O298" s="159" t="s">
        <v>51</v>
      </c>
    </row>
    <row r="299" spans="3:15" s="14" customFormat="1" x14ac:dyDescent="0.25">
      <c r="C299" s="159" t="s">
        <v>51</v>
      </c>
      <c r="D299" s="159" t="s">
        <v>51</v>
      </c>
      <c r="N299" s="159" t="s">
        <v>51</v>
      </c>
      <c r="O299" s="159" t="s">
        <v>51</v>
      </c>
    </row>
    <row r="300" spans="3:15" s="14" customFormat="1" x14ac:dyDescent="0.25">
      <c r="C300" s="159" t="s">
        <v>51</v>
      </c>
      <c r="D300" s="159" t="s">
        <v>51</v>
      </c>
      <c r="N300" s="159" t="s">
        <v>51</v>
      </c>
      <c r="O300" s="159" t="s">
        <v>51</v>
      </c>
    </row>
    <row r="301" spans="3:15" s="14" customFormat="1" x14ac:dyDescent="0.25">
      <c r="C301" s="159" t="s">
        <v>51</v>
      </c>
      <c r="D301" s="159" t="s">
        <v>51</v>
      </c>
      <c r="N301" s="159" t="s">
        <v>51</v>
      </c>
      <c r="O301" s="159" t="s">
        <v>51</v>
      </c>
    </row>
    <row r="302" spans="3:15" s="14" customFormat="1" x14ac:dyDescent="0.25">
      <c r="C302" s="159" t="s">
        <v>51</v>
      </c>
      <c r="D302" s="159" t="s">
        <v>51</v>
      </c>
      <c r="N302" s="159" t="s">
        <v>51</v>
      </c>
      <c r="O302" s="159" t="s">
        <v>51</v>
      </c>
    </row>
    <row r="303" spans="3:15" s="14" customFormat="1" x14ac:dyDescent="0.25">
      <c r="C303" s="159" t="s">
        <v>51</v>
      </c>
      <c r="D303" s="159" t="s">
        <v>51</v>
      </c>
      <c r="N303" s="159" t="s">
        <v>51</v>
      </c>
      <c r="O303" s="159" t="s">
        <v>51</v>
      </c>
    </row>
    <row r="304" spans="3:15" s="14" customFormat="1" x14ac:dyDescent="0.25">
      <c r="C304" s="159" t="s">
        <v>51</v>
      </c>
      <c r="D304" s="159" t="s">
        <v>51</v>
      </c>
      <c r="N304" s="159" t="s">
        <v>51</v>
      </c>
      <c r="O304" s="159" t="s">
        <v>51</v>
      </c>
    </row>
    <row r="305" spans="3:15" s="14" customFormat="1" x14ac:dyDescent="0.25">
      <c r="C305" s="159" t="s">
        <v>51</v>
      </c>
      <c r="D305" s="159" t="s">
        <v>51</v>
      </c>
      <c r="N305" s="159" t="s">
        <v>51</v>
      </c>
      <c r="O305" s="159" t="s">
        <v>51</v>
      </c>
    </row>
    <row r="306" spans="3:15" s="14" customFormat="1" x14ac:dyDescent="0.25">
      <c r="C306" s="159" t="s">
        <v>51</v>
      </c>
      <c r="D306" s="159" t="s">
        <v>51</v>
      </c>
      <c r="N306" s="159" t="s">
        <v>51</v>
      </c>
      <c r="O306" s="159" t="s">
        <v>51</v>
      </c>
    </row>
    <row r="307" spans="3:15" s="14" customFormat="1" x14ac:dyDescent="0.25">
      <c r="C307" s="159" t="s">
        <v>51</v>
      </c>
      <c r="D307" s="159" t="s">
        <v>51</v>
      </c>
      <c r="N307" s="159" t="s">
        <v>51</v>
      </c>
      <c r="O307" s="159" t="s">
        <v>51</v>
      </c>
    </row>
    <row r="308" spans="3:15" s="14" customFormat="1" x14ac:dyDescent="0.25">
      <c r="C308" s="159" t="s">
        <v>51</v>
      </c>
      <c r="D308" s="159" t="s">
        <v>51</v>
      </c>
      <c r="N308" s="159" t="s">
        <v>51</v>
      </c>
      <c r="O308" s="159" t="s">
        <v>51</v>
      </c>
    </row>
    <row r="309" spans="3:15" s="14" customFormat="1" x14ac:dyDescent="0.25">
      <c r="C309" s="159" t="s">
        <v>51</v>
      </c>
      <c r="D309" s="159" t="s">
        <v>51</v>
      </c>
      <c r="N309" s="159" t="s">
        <v>51</v>
      </c>
      <c r="O309" s="159" t="s">
        <v>51</v>
      </c>
    </row>
    <row r="310" spans="3:15" s="14" customFormat="1" x14ac:dyDescent="0.25">
      <c r="C310" s="159" t="s">
        <v>51</v>
      </c>
      <c r="D310" s="159" t="s">
        <v>51</v>
      </c>
      <c r="N310" s="159" t="s">
        <v>51</v>
      </c>
      <c r="O310" s="159" t="s">
        <v>51</v>
      </c>
    </row>
    <row r="311" spans="3:15" s="14" customFormat="1" x14ac:dyDescent="0.25">
      <c r="C311" s="159" t="s">
        <v>51</v>
      </c>
      <c r="D311" s="159" t="s">
        <v>51</v>
      </c>
      <c r="N311" s="159" t="s">
        <v>51</v>
      </c>
      <c r="O311" s="159" t="s">
        <v>51</v>
      </c>
    </row>
    <row r="312" spans="3:15" s="14" customFormat="1" x14ac:dyDescent="0.25">
      <c r="C312" s="159" t="s">
        <v>51</v>
      </c>
      <c r="D312" s="159" t="s">
        <v>51</v>
      </c>
      <c r="N312" s="159" t="s">
        <v>51</v>
      </c>
      <c r="O312" s="159" t="s">
        <v>51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AA256"/>
  <sheetViews>
    <sheetView showGridLines="0" workbookViewId="0"/>
  </sheetViews>
  <sheetFormatPr defaultRowHeight="12.75" x14ac:dyDescent="0.25"/>
  <cols>
    <col min="1" max="1" width="0.85546875" style="64" customWidth="1"/>
    <col min="2" max="2" width="28.85546875" style="64" customWidth="1"/>
    <col min="3" max="5" width="7.7109375" style="64" customWidth="1"/>
    <col min="6" max="7" width="10.42578125" style="64" customWidth="1"/>
    <col min="8" max="11" width="7.7109375" style="64" customWidth="1"/>
    <col min="12" max="16384" width="9.140625" style="64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20">
        <f>SUM(C5:C7)</f>
        <v>224741</v>
      </c>
      <c r="D4" s="20">
        <f t="shared" ref="D4:K4" si="0">SUM(D5:D7)</f>
        <v>303742</v>
      </c>
      <c r="E4" s="20">
        <f t="shared" si="0"/>
        <v>352740</v>
      </c>
      <c r="F4" s="21">
        <f t="shared" si="0"/>
        <v>379977</v>
      </c>
      <c r="G4" s="20">
        <f t="shared" si="0"/>
        <v>406391</v>
      </c>
      <c r="H4" s="22">
        <f t="shared" si="0"/>
        <v>405695</v>
      </c>
      <c r="I4" s="20">
        <f t="shared" si="0"/>
        <v>409447</v>
      </c>
      <c r="J4" s="20">
        <f t="shared" si="0"/>
        <v>438790</v>
      </c>
      <c r="K4" s="20">
        <f t="shared" si="0"/>
        <v>471331.08699999994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119849</v>
      </c>
      <c r="D5" s="28">
        <v>159489</v>
      </c>
      <c r="E5" s="28">
        <v>181637</v>
      </c>
      <c r="F5" s="27">
        <v>199050</v>
      </c>
      <c r="G5" s="28">
        <v>219259</v>
      </c>
      <c r="H5" s="29">
        <v>218563</v>
      </c>
      <c r="I5" s="28">
        <v>254958</v>
      </c>
      <c r="J5" s="28">
        <v>274705</v>
      </c>
      <c r="K5" s="29">
        <v>296880.36499999999</v>
      </c>
      <c r="AA5" s="30">
        <v>2</v>
      </c>
    </row>
    <row r="6" spans="1:27" s="14" customFormat="1" ht="12.75" customHeight="1" x14ac:dyDescent="0.25">
      <c r="A6" s="31"/>
      <c r="B6" s="26" t="s">
        <v>16</v>
      </c>
      <c r="C6" s="32">
        <v>104892</v>
      </c>
      <c r="D6" s="33">
        <v>144253</v>
      </c>
      <c r="E6" s="33">
        <v>171103</v>
      </c>
      <c r="F6" s="32">
        <v>180927</v>
      </c>
      <c r="G6" s="33">
        <v>187132</v>
      </c>
      <c r="H6" s="34">
        <v>187132</v>
      </c>
      <c r="I6" s="33">
        <v>154489</v>
      </c>
      <c r="J6" s="33">
        <v>164085</v>
      </c>
      <c r="K6" s="34">
        <v>174450.72199999998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54449</v>
      </c>
      <c r="D8" s="40">
        <f t="shared" ref="D8:K8" si="1">SUM(D9:D15)</f>
        <v>48296</v>
      </c>
      <c r="E8" s="40">
        <f t="shared" si="1"/>
        <v>84169</v>
      </c>
      <c r="F8" s="41">
        <f t="shared" si="1"/>
        <v>60831</v>
      </c>
      <c r="G8" s="40">
        <f t="shared" si="1"/>
        <v>80455</v>
      </c>
      <c r="H8" s="42">
        <f t="shared" si="1"/>
        <v>90939</v>
      </c>
      <c r="I8" s="40">
        <f t="shared" si="1"/>
        <v>94776</v>
      </c>
      <c r="J8" s="40">
        <f t="shared" si="1"/>
        <v>99893</v>
      </c>
      <c r="K8" s="40">
        <f t="shared" si="1"/>
        <v>105187.329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54449</v>
      </c>
      <c r="D14" s="33">
        <v>48296</v>
      </c>
      <c r="E14" s="33">
        <v>84169</v>
      </c>
      <c r="F14" s="32">
        <v>60831</v>
      </c>
      <c r="G14" s="33">
        <v>80455</v>
      </c>
      <c r="H14" s="34">
        <v>90939</v>
      </c>
      <c r="I14" s="33">
        <v>94776</v>
      </c>
      <c r="J14" s="33">
        <v>99893</v>
      </c>
      <c r="K14" s="34">
        <v>105187.329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11909</v>
      </c>
      <c r="D16" s="40">
        <f t="shared" ref="D16:K16" si="2">SUM(D17:D23)</f>
        <v>24152</v>
      </c>
      <c r="E16" s="40">
        <f t="shared" si="2"/>
        <v>35096</v>
      </c>
      <c r="F16" s="41">
        <f t="shared" si="2"/>
        <v>29779</v>
      </c>
      <c r="G16" s="40">
        <f t="shared" si="2"/>
        <v>9985</v>
      </c>
      <c r="H16" s="42">
        <f t="shared" si="2"/>
        <v>9985</v>
      </c>
      <c r="I16" s="40">
        <f t="shared" si="2"/>
        <v>17348</v>
      </c>
      <c r="J16" s="40">
        <f t="shared" si="2"/>
        <v>16790</v>
      </c>
      <c r="K16" s="40">
        <f t="shared" si="2"/>
        <v>17679.87</v>
      </c>
    </row>
    <row r="17" spans="1:11" s="14" customFormat="1" ht="12.75" customHeight="1" x14ac:dyDescent="0.25">
      <c r="A17" s="25"/>
      <c r="B17" s="26" t="s">
        <v>29</v>
      </c>
      <c r="C17" s="27">
        <v>4149</v>
      </c>
      <c r="D17" s="28">
        <v>10968</v>
      </c>
      <c r="E17" s="28">
        <v>15838</v>
      </c>
      <c r="F17" s="27">
        <v>6191</v>
      </c>
      <c r="G17" s="28">
        <v>3986</v>
      </c>
      <c r="H17" s="29">
        <v>3986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6968</v>
      </c>
      <c r="D18" s="33">
        <v>12767</v>
      </c>
      <c r="E18" s="33">
        <v>17826</v>
      </c>
      <c r="F18" s="32">
        <v>19300</v>
      </c>
      <c r="G18" s="33">
        <v>5999</v>
      </c>
      <c r="H18" s="34">
        <v>5999</v>
      </c>
      <c r="I18" s="33">
        <v>10115</v>
      </c>
      <c r="J18" s="33">
        <v>9166</v>
      </c>
      <c r="K18" s="34">
        <v>9651.7979999999989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792</v>
      </c>
      <c r="D23" s="36">
        <v>417</v>
      </c>
      <c r="E23" s="36">
        <v>1432</v>
      </c>
      <c r="F23" s="35">
        <v>4288</v>
      </c>
      <c r="G23" s="36">
        <v>0</v>
      </c>
      <c r="H23" s="37">
        <v>0</v>
      </c>
      <c r="I23" s="36">
        <v>7233</v>
      </c>
      <c r="J23" s="36">
        <v>7624</v>
      </c>
      <c r="K23" s="37">
        <v>8028.0719999999992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26"/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46"/>
      <c r="B26" s="47" t="s">
        <v>37</v>
      </c>
      <c r="C26" s="48">
        <f t="shared" ref="C26:K26" si="3">+C4+C8+C16+C24</f>
        <v>291099</v>
      </c>
      <c r="D26" s="48">
        <f t="shared" si="3"/>
        <v>376190</v>
      </c>
      <c r="E26" s="48">
        <f t="shared" si="3"/>
        <v>472005</v>
      </c>
      <c r="F26" s="49">
        <f t="shared" si="3"/>
        <v>470587</v>
      </c>
      <c r="G26" s="48">
        <f t="shared" si="3"/>
        <v>496831</v>
      </c>
      <c r="H26" s="50">
        <f t="shared" si="3"/>
        <v>506619</v>
      </c>
      <c r="I26" s="48">
        <f t="shared" si="3"/>
        <v>521571</v>
      </c>
      <c r="J26" s="48">
        <f t="shared" si="3"/>
        <v>555473</v>
      </c>
      <c r="K26" s="48">
        <f t="shared" si="3"/>
        <v>594198.28599999996</v>
      </c>
    </row>
    <row r="27" spans="1:11" s="14" customFormat="1" ht="12.75" customHeight="1" x14ac:dyDescent="0.25">
      <c r="A27" s="5"/>
      <c r="B27" s="51" t="s">
        <v>38</v>
      </c>
      <c r="C27" s="52"/>
      <c r="D27" s="52"/>
      <c r="E27" s="52"/>
      <c r="F27" s="53"/>
      <c r="G27" s="54"/>
      <c r="H27" s="55"/>
      <c r="I27" s="52"/>
      <c r="J27" s="52"/>
      <c r="K27" s="52"/>
    </row>
    <row r="28" spans="1:11" s="14" customFormat="1" ht="25.5" x14ac:dyDescent="0.25">
      <c r="A28" s="25"/>
      <c r="B28" s="56" t="s">
        <v>39</v>
      </c>
      <c r="C28" s="43"/>
      <c r="D28" s="43"/>
      <c r="E28" s="43"/>
      <c r="F28" s="44"/>
      <c r="G28" s="43"/>
      <c r="H28" s="45"/>
      <c r="I28" s="43"/>
      <c r="J28" s="43"/>
      <c r="K28" s="43"/>
    </row>
    <row r="29" spans="1:11" s="14" customFormat="1" ht="38.25" x14ac:dyDescent="0.25">
      <c r="A29" s="25"/>
      <c r="B29" s="57" t="s">
        <v>40</v>
      </c>
      <c r="C29" s="36">
        <v>0</v>
      </c>
      <c r="D29" s="36">
        <v>0</v>
      </c>
      <c r="E29" s="36">
        <v>0</v>
      </c>
      <c r="F29" s="35">
        <v>0</v>
      </c>
      <c r="G29" s="36">
        <v>0</v>
      </c>
      <c r="H29" s="37">
        <v>0</v>
      </c>
      <c r="I29" s="36">
        <v>0</v>
      </c>
      <c r="J29" s="36">
        <v>0</v>
      </c>
      <c r="K29" s="36">
        <v>0</v>
      </c>
    </row>
    <row r="30" spans="1:11" s="14" customFormat="1" ht="12.75" customHeight="1" x14ac:dyDescent="0.25">
      <c r="A30" s="58"/>
      <c r="B30" s="59" t="s">
        <v>41</v>
      </c>
      <c r="C30" s="60">
        <f>C26-SUM(C28:C29)</f>
        <v>291099</v>
      </c>
      <c r="D30" s="60">
        <f t="shared" ref="D30:K30" si="4">D26-SUM(D28:D29)</f>
        <v>376190</v>
      </c>
      <c r="E30" s="60">
        <f t="shared" si="4"/>
        <v>472005</v>
      </c>
      <c r="F30" s="61">
        <f t="shared" si="4"/>
        <v>470587</v>
      </c>
      <c r="G30" s="60">
        <f t="shared" si="4"/>
        <v>496831</v>
      </c>
      <c r="H30" s="62">
        <f t="shared" si="4"/>
        <v>506619</v>
      </c>
      <c r="I30" s="60">
        <f t="shared" si="4"/>
        <v>521571</v>
      </c>
      <c r="J30" s="60">
        <f t="shared" si="4"/>
        <v>555473</v>
      </c>
      <c r="K30" s="60">
        <f t="shared" si="4"/>
        <v>594198.28599999996</v>
      </c>
    </row>
    <row r="31" spans="1:11" s="14" customFormat="1" ht="12.75" customHeight="1" x14ac:dyDescent="0.25">
      <c r="A31" s="63"/>
    </row>
    <row r="32" spans="1:11" s="14" customFormat="1" x14ac:dyDescent="0.25"/>
    <row r="33" spans="2:2" s="14" customFormat="1" x14ac:dyDescent="0.25"/>
    <row r="34" spans="2:2" s="14" customFormat="1" x14ac:dyDescent="0.25">
      <c r="B34" s="26"/>
    </row>
    <row r="35" spans="2:2" s="14" customFormat="1" x14ac:dyDescent="0.25"/>
    <row r="36" spans="2:2" s="14" customFormat="1" x14ac:dyDescent="0.25"/>
    <row r="37" spans="2:2" s="14" customFormat="1" x14ac:dyDescent="0.25"/>
    <row r="38" spans="2:2" s="14" customFormat="1" x14ac:dyDescent="0.25"/>
    <row r="39" spans="2:2" s="14" customFormat="1" x14ac:dyDescent="0.25"/>
    <row r="40" spans="2:2" s="14" customFormat="1" x14ac:dyDescent="0.25"/>
    <row r="41" spans="2:2" s="14" customFormat="1" x14ac:dyDescent="0.25"/>
    <row r="42" spans="2:2" s="14" customFormat="1" x14ac:dyDescent="0.25"/>
    <row r="43" spans="2:2" s="14" customFormat="1" x14ac:dyDescent="0.25"/>
    <row r="44" spans="2:2" s="14" customFormat="1" x14ac:dyDescent="0.25"/>
    <row r="45" spans="2:2" s="14" customFormat="1" x14ac:dyDescent="0.25"/>
    <row r="46" spans="2:2" s="14" customFormat="1" x14ac:dyDescent="0.25"/>
    <row r="47" spans="2:2" s="14" customFormat="1" x14ac:dyDescent="0.25"/>
    <row r="48" spans="2:2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156</v>
      </c>
      <c r="C4" s="33">
        <v>18553</v>
      </c>
      <c r="D4" s="33">
        <v>12599</v>
      </c>
      <c r="E4" s="33">
        <v>20403</v>
      </c>
      <c r="F4" s="27">
        <v>17112</v>
      </c>
      <c r="G4" s="28">
        <v>34589</v>
      </c>
      <c r="H4" s="29">
        <v>34589</v>
      </c>
      <c r="I4" s="33">
        <v>23688.5</v>
      </c>
      <c r="J4" s="33">
        <v>25093</v>
      </c>
      <c r="K4" s="33">
        <v>26858.929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157</v>
      </c>
      <c r="C5" s="33">
        <v>0</v>
      </c>
      <c r="D5" s="33">
        <v>0</v>
      </c>
      <c r="E5" s="33">
        <v>34</v>
      </c>
      <c r="F5" s="32">
        <v>411</v>
      </c>
      <c r="G5" s="33">
        <v>283</v>
      </c>
      <c r="H5" s="34">
        <v>283</v>
      </c>
      <c r="I5" s="33">
        <v>291</v>
      </c>
      <c r="J5" s="33">
        <v>307</v>
      </c>
      <c r="K5" s="33">
        <v>323.27099999999996</v>
      </c>
      <c r="Z5" s="66">
        <f t="shared" si="0"/>
        <v>1</v>
      </c>
      <c r="AA5" s="30">
        <v>3</v>
      </c>
    </row>
    <row r="6" spans="1:27" s="14" customFormat="1" ht="12.75" customHeight="1" x14ac:dyDescent="0.25">
      <c r="A6" s="25"/>
      <c r="B6" s="75" t="s">
        <v>158</v>
      </c>
      <c r="C6" s="33">
        <v>0</v>
      </c>
      <c r="D6" s="33">
        <v>11344</v>
      </c>
      <c r="E6" s="33">
        <v>9053</v>
      </c>
      <c r="F6" s="32">
        <v>8434</v>
      </c>
      <c r="G6" s="33">
        <v>1336</v>
      </c>
      <c r="H6" s="34">
        <v>1336</v>
      </c>
      <c r="I6" s="33">
        <v>2827</v>
      </c>
      <c r="J6" s="33">
        <v>5906</v>
      </c>
      <c r="K6" s="33">
        <v>6219.018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159</v>
      </c>
      <c r="C7" s="33">
        <v>0</v>
      </c>
      <c r="D7" s="33">
        <v>0</v>
      </c>
      <c r="E7" s="33">
        <v>5</v>
      </c>
      <c r="F7" s="32">
        <v>457</v>
      </c>
      <c r="G7" s="33">
        <v>1240</v>
      </c>
      <c r="H7" s="34">
        <v>1240</v>
      </c>
      <c r="I7" s="33">
        <v>367</v>
      </c>
      <c r="J7" s="33">
        <v>376</v>
      </c>
      <c r="K7" s="33">
        <v>395.928</v>
      </c>
      <c r="Z7" s="66">
        <f t="shared" si="0"/>
        <v>1</v>
      </c>
      <c r="AA7" s="30">
        <v>1</v>
      </c>
    </row>
    <row r="8" spans="1:27" s="14" customFormat="1" ht="12.75" customHeight="1" x14ac:dyDescent="0.25">
      <c r="A8" s="25"/>
      <c r="B8" s="75" t="s">
        <v>160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66">
        <f t="shared" si="0"/>
        <v>1</v>
      </c>
      <c r="AA8" s="24" t="s">
        <v>20</v>
      </c>
    </row>
    <row r="9" spans="1:27" s="14" customFormat="1" ht="12.75" hidden="1" customHeight="1" x14ac:dyDescent="0.25">
      <c r="A9" s="25"/>
      <c r="B9" s="75" t="s">
        <v>51</v>
      </c>
      <c r="C9" s="33"/>
      <c r="D9" s="33"/>
      <c r="E9" s="33"/>
      <c r="F9" s="32"/>
      <c r="G9" s="33"/>
      <c r="H9" s="34"/>
      <c r="I9" s="33"/>
      <c r="J9" s="33"/>
      <c r="K9" s="33"/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18553</v>
      </c>
      <c r="D19" s="60">
        <f t="shared" ref="D19:K19" si="1">SUM(D4:D18)</f>
        <v>23943</v>
      </c>
      <c r="E19" s="60">
        <f t="shared" si="1"/>
        <v>29495</v>
      </c>
      <c r="F19" s="61">
        <f t="shared" si="1"/>
        <v>26414</v>
      </c>
      <c r="G19" s="60">
        <f t="shared" si="1"/>
        <v>37448</v>
      </c>
      <c r="H19" s="62">
        <f t="shared" si="1"/>
        <v>37448</v>
      </c>
      <c r="I19" s="60">
        <f t="shared" si="1"/>
        <v>27173.5</v>
      </c>
      <c r="J19" s="60">
        <f t="shared" si="1"/>
        <v>31682</v>
      </c>
      <c r="K19" s="60">
        <f t="shared" si="1"/>
        <v>33797.146000000001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18553</v>
      </c>
      <c r="D4" s="40">
        <f t="shared" ref="D4:K4" si="0">SUM(D5:D7)</f>
        <v>23943</v>
      </c>
      <c r="E4" s="40">
        <f t="shared" si="0"/>
        <v>29495</v>
      </c>
      <c r="F4" s="41">
        <f t="shared" si="0"/>
        <v>26414</v>
      </c>
      <c r="G4" s="40">
        <f t="shared" si="0"/>
        <v>37448</v>
      </c>
      <c r="H4" s="42">
        <f t="shared" si="0"/>
        <v>37448</v>
      </c>
      <c r="I4" s="40">
        <f t="shared" si="0"/>
        <v>27173.5</v>
      </c>
      <c r="J4" s="40">
        <f t="shared" si="0"/>
        <v>31682</v>
      </c>
      <c r="K4" s="40">
        <f t="shared" si="0"/>
        <v>33797.146000000001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5804</v>
      </c>
      <c r="D5" s="28">
        <v>7878</v>
      </c>
      <c r="E5" s="28">
        <v>9745</v>
      </c>
      <c r="F5" s="27">
        <v>11918</v>
      </c>
      <c r="G5" s="28">
        <v>12831</v>
      </c>
      <c r="H5" s="29">
        <v>12831</v>
      </c>
      <c r="I5" s="28">
        <v>14964.5</v>
      </c>
      <c r="J5" s="28">
        <v>16162</v>
      </c>
      <c r="K5" s="29">
        <v>17454.585999999999</v>
      </c>
      <c r="AA5" s="30">
        <v>3</v>
      </c>
    </row>
    <row r="6" spans="1:27" s="14" customFormat="1" ht="12.75" customHeight="1" x14ac:dyDescent="0.25">
      <c r="A6" s="31"/>
      <c r="B6" s="26" t="s">
        <v>16</v>
      </c>
      <c r="C6" s="32">
        <v>12749</v>
      </c>
      <c r="D6" s="33">
        <v>16065</v>
      </c>
      <c r="E6" s="33">
        <v>19750</v>
      </c>
      <c r="F6" s="32">
        <v>14496</v>
      </c>
      <c r="G6" s="33">
        <v>24617</v>
      </c>
      <c r="H6" s="34">
        <v>24617</v>
      </c>
      <c r="I6" s="33">
        <v>12209</v>
      </c>
      <c r="J6" s="33">
        <v>15520</v>
      </c>
      <c r="K6" s="34">
        <v>16342.56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0</v>
      </c>
      <c r="D8" s="40">
        <f t="shared" ref="D8:K8" si="1">SUM(D9:D15)</f>
        <v>0</v>
      </c>
      <c r="E8" s="40">
        <f t="shared" si="1"/>
        <v>0</v>
      </c>
      <c r="F8" s="41">
        <f t="shared" si="1"/>
        <v>0</v>
      </c>
      <c r="G8" s="40">
        <f t="shared" si="1"/>
        <v>0</v>
      </c>
      <c r="H8" s="42">
        <f t="shared" si="1"/>
        <v>0</v>
      </c>
      <c r="I8" s="40">
        <f t="shared" si="1"/>
        <v>0</v>
      </c>
      <c r="J8" s="40">
        <f t="shared" si="1"/>
        <v>0</v>
      </c>
      <c r="K8" s="40">
        <f t="shared" si="1"/>
        <v>0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0</v>
      </c>
      <c r="D16" s="40">
        <f t="shared" ref="D16:K16" si="2">SUM(D17:D23)</f>
        <v>0</v>
      </c>
      <c r="E16" s="40">
        <f t="shared" si="2"/>
        <v>0</v>
      </c>
      <c r="F16" s="41">
        <f t="shared" si="2"/>
        <v>0</v>
      </c>
      <c r="G16" s="40">
        <f t="shared" si="2"/>
        <v>0</v>
      </c>
      <c r="H16" s="42">
        <f t="shared" si="2"/>
        <v>0</v>
      </c>
      <c r="I16" s="40">
        <f t="shared" si="2"/>
        <v>0</v>
      </c>
      <c r="J16" s="40">
        <f t="shared" si="2"/>
        <v>0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18553</v>
      </c>
      <c r="D26" s="60">
        <f t="shared" ref="D26:K26" si="3">+D4+D8+D16+D24</f>
        <v>23943</v>
      </c>
      <c r="E26" s="60">
        <f t="shared" si="3"/>
        <v>29495</v>
      </c>
      <c r="F26" s="61">
        <f t="shared" si="3"/>
        <v>26414</v>
      </c>
      <c r="G26" s="60">
        <f t="shared" si="3"/>
        <v>37448</v>
      </c>
      <c r="H26" s="62">
        <f t="shared" si="3"/>
        <v>37448</v>
      </c>
      <c r="I26" s="60">
        <f t="shared" si="3"/>
        <v>27173.5</v>
      </c>
      <c r="J26" s="60">
        <f t="shared" si="3"/>
        <v>31682</v>
      </c>
      <c r="K26" s="60">
        <f t="shared" si="3"/>
        <v>33797.146000000001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161</v>
      </c>
      <c r="C4" s="33">
        <v>8365</v>
      </c>
      <c r="D4" s="33">
        <v>12079</v>
      </c>
      <c r="E4" s="33">
        <v>27607</v>
      </c>
      <c r="F4" s="27">
        <v>20146</v>
      </c>
      <c r="G4" s="28">
        <v>12833</v>
      </c>
      <c r="H4" s="29">
        <v>12833</v>
      </c>
      <c r="I4" s="33">
        <v>18173.5</v>
      </c>
      <c r="J4" s="33">
        <v>20121</v>
      </c>
      <c r="K4" s="33">
        <v>21587.413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162</v>
      </c>
      <c r="C5" s="33">
        <v>0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390</v>
      </c>
      <c r="J5" s="33">
        <v>411</v>
      </c>
      <c r="K5" s="33">
        <v>555</v>
      </c>
      <c r="Z5" s="66">
        <f t="shared" si="0"/>
        <v>1</v>
      </c>
      <c r="AA5" s="30">
        <v>4</v>
      </c>
    </row>
    <row r="6" spans="1:27" s="14" customFormat="1" ht="12.75" hidden="1" customHeight="1" x14ac:dyDescent="0.25">
      <c r="A6" s="25"/>
      <c r="B6" s="75" t="s">
        <v>51</v>
      </c>
      <c r="C6" s="33"/>
      <c r="D6" s="33"/>
      <c r="E6" s="33"/>
      <c r="F6" s="32"/>
      <c r="G6" s="33"/>
      <c r="H6" s="34"/>
      <c r="I6" s="33"/>
      <c r="J6" s="33"/>
      <c r="K6" s="33"/>
      <c r="Z6" s="66">
        <f t="shared" si="0"/>
        <v>0</v>
      </c>
      <c r="AA6" s="24" t="s">
        <v>17</v>
      </c>
    </row>
    <row r="7" spans="1:27" s="14" customFormat="1" ht="12.75" hidden="1" customHeight="1" x14ac:dyDescent="0.25">
      <c r="A7" s="25"/>
      <c r="B7" s="75" t="s">
        <v>51</v>
      </c>
      <c r="C7" s="33"/>
      <c r="D7" s="33"/>
      <c r="E7" s="33"/>
      <c r="F7" s="32"/>
      <c r="G7" s="33"/>
      <c r="H7" s="34"/>
      <c r="I7" s="33"/>
      <c r="J7" s="33"/>
      <c r="K7" s="33"/>
      <c r="Z7" s="66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75" t="s">
        <v>51</v>
      </c>
      <c r="C8" s="33"/>
      <c r="D8" s="33"/>
      <c r="E8" s="33"/>
      <c r="F8" s="32"/>
      <c r="G8" s="33"/>
      <c r="H8" s="34"/>
      <c r="I8" s="33"/>
      <c r="J8" s="33"/>
      <c r="K8" s="33"/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75" t="s">
        <v>51</v>
      </c>
      <c r="C9" s="33"/>
      <c r="D9" s="33"/>
      <c r="E9" s="33"/>
      <c r="F9" s="32"/>
      <c r="G9" s="33"/>
      <c r="H9" s="34"/>
      <c r="I9" s="33"/>
      <c r="J9" s="33"/>
      <c r="K9" s="33"/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8365</v>
      </c>
      <c r="D19" s="60">
        <f t="shared" ref="D19:K19" si="1">SUM(D4:D18)</f>
        <v>12079</v>
      </c>
      <c r="E19" s="60">
        <f t="shared" si="1"/>
        <v>27607</v>
      </c>
      <c r="F19" s="61">
        <f t="shared" si="1"/>
        <v>20146</v>
      </c>
      <c r="G19" s="60">
        <f t="shared" si="1"/>
        <v>12833</v>
      </c>
      <c r="H19" s="62">
        <f t="shared" si="1"/>
        <v>12833</v>
      </c>
      <c r="I19" s="60">
        <f t="shared" si="1"/>
        <v>18563.5</v>
      </c>
      <c r="J19" s="60">
        <f t="shared" si="1"/>
        <v>20532</v>
      </c>
      <c r="K19" s="60">
        <f t="shared" si="1"/>
        <v>22142.413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8365</v>
      </c>
      <c r="D4" s="40">
        <f t="shared" ref="D4:K4" si="0">SUM(D5:D7)</f>
        <v>12079</v>
      </c>
      <c r="E4" s="40">
        <f t="shared" si="0"/>
        <v>27607</v>
      </c>
      <c r="F4" s="41">
        <f t="shared" si="0"/>
        <v>20146</v>
      </c>
      <c r="G4" s="40">
        <f t="shared" si="0"/>
        <v>12833</v>
      </c>
      <c r="H4" s="42">
        <f t="shared" si="0"/>
        <v>12833</v>
      </c>
      <c r="I4" s="40">
        <f t="shared" si="0"/>
        <v>18563.5</v>
      </c>
      <c r="J4" s="40">
        <f t="shared" si="0"/>
        <v>20532</v>
      </c>
      <c r="K4" s="40">
        <f t="shared" si="0"/>
        <v>22142.413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3456</v>
      </c>
      <c r="D5" s="28">
        <v>4392</v>
      </c>
      <c r="E5" s="28">
        <v>4878</v>
      </c>
      <c r="F5" s="27">
        <v>4853</v>
      </c>
      <c r="G5" s="28">
        <v>8896</v>
      </c>
      <c r="H5" s="29">
        <v>8896</v>
      </c>
      <c r="I5" s="28">
        <v>13724.5</v>
      </c>
      <c r="J5" s="28">
        <v>14823</v>
      </c>
      <c r="K5" s="29">
        <v>16008.618999999999</v>
      </c>
      <c r="AA5" s="30">
        <v>4</v>
      </c>
    </row>
    <row r="6" spans="1:27" s="14" customFormat="1" ht="12.75" customHeight="1" x14ac:dyDescent="0.25">
      <c r="A6" s="31"/>
      <c r="B6" s="26" t="s">
        <v>16</v>
      </c>
      <c r="C6" s="32">
        <v>4909</v>
      </c>
      <c r="D6" s="33">
        <v>7687</v>
      </c>
      <c r="E6" s="33">
        <v>22729</v>
      </c>
      <c r="F6" s="32">
        <v>15293</v>
      </c>
      <c r="G6" s="33">
        <v>3937</v>
      </c>
      <c r="H6" s="34">
        <v>3937</v>
      </c>
      <c r="I6" s="33">
        <v>4839</v>
      </c>
      <c r="J6" s="33">
        <v>5709</v>
      </c>
      <c r="K6" s="34">
        <v>6133.7939999999999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0</v>
      </c>
      <c r="D8" s="40">
        <f t="shared" ref="D8:K8" si="1">SUM(D9:D15)</f>
        <v>0</v>
      </c>
      <c r="E8" s="40">
        <f t="shared" si="1"/>
        <v>0</v>
      </c>
      <c r="F8" s="41">
        <f t="shared" si="1"/>
        <v>0</v>
      </c>
      <c r="G8" s="40">
        <f t="shared" si="1"/>
        <v>0</v>
      </c>
      <c r="H8" s="42">
        <f t="shared" si="1"/>
        <v>0</v>
      </c>
      <c r="I8" s="40">
        <f t="shared" si="1"/>
        <v>0</v>
      </c>
      <c r="J8" s="40">
        <f t="shared" si="1"/>
        <v>0</v>
      </c>
      <c r="K8" s="40">
        <f t="shared" si="1"/>
        <v>0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0</v>
      </c>
      <c r="D16" s="40">
        <f t="shared" ref="D16:K16" si="2">SUM(D17:D23)</f>
        <v>0</v>
      </c>
      <c r="E16" s="40">
        <f t="shared" si="2"/>
        <v>0</v>
      </c>
      <c r="F16" s="41">
        <f t="shared" si="2"/>
        <v>0</v>
      </c>
      <c r="G16" s="40">
        <f t="shared" si="2"/>
        <v>0</v>
      </c>
      <c r="H16" s="42">
        <f t="shared" si="2"/>
        <v>0</v>
      </c>
      <c r="I16" s="40">
        <f t="shared" si="2"/>
        <v>0</v>
      </c>
      <c r="J16" s="40">
        <f t="shared" si="2"/>
        <v>0</v>
      </c>
      <c r="K16" s="40">
        <f t="shared" si="2"/>
        <v>0</v>
      </c>
    </row>
    <row r="17" spans="1:11" s="14" customFormat="1" ht="12.75" customHeight="1" x14ac:dyDescent="0.25">
      <c r="A17" s="25"/>
      <c r="B17" s="26" t="s">
        <v>29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8365</v>
      </c>
      <c r="D26" s="60">
        <f t="shared" ref="D26:K26" si="3">+D4+D8+D16+D24</f>
        <v>12079</v>
      </c>
      <c r="E26" s="60">
        <f t="shared" si="3"/>
        <v>27607</v>
      </c>
      <c r="F26" s="61">
        <f t="shared" si="3"/>
        <v>20146</v>
      </c>
      <c r="G26" s="60">
        <f t="shared" si="3"/>
        <v>12833</v>
      </c>
      <c r="H26" s="62">
        <f t="shared" si="3"/>
        <v>12833</v>
      </c>
      <c r="I26" s="60">
        <f t="shared" si="3"/>
        <v>18563.5</v>
      </c>
      <c r="J26" s="60">
        <f t="shared" si="3"/>
        <v>20532</v>
      </c>
      <c r="K26" s="60">
        <f t="shared" si="3"/>
        <v>22142.413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25" width="9.140625" style="64"/>
    <col min="26" max="26" width="9.140625" style="65"/>
    <col min="27" max="16384" width="9.140625" style="64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  <c r="Z1" s="65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66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  <c r="Z3" s="67" t="s">
        <v>42</v>
      </c>
    </row>
    <row r="4" spans="1:27" s="14" customFormat="1" ht="12.75" customHeight="1" x14ac:dyDescent="0.25">
      <c r="A4" s="25"/>
      <c r="B4" s="75" t="s">
        <v>163</v>
      </c>
      <c r="C4" s="33">
        <v>38985</v>
      </c>
      <c r="D4" s="33">
        <v>51814</v>
      </c>
      <c r="E4" s="33">
        <v>60564</v>
      </c>
      <c r="F4" s="27">
        <v>68161</v>
      </c>
      <c r="G4" s="28">
        <v>75391</v>
      </c>
      <c r="H4" s="29">
        <v>75391</v>
      </c>
      <c r="I4" s="33">
        <v>81956</v>
      </c>
      <c r="J4" s="33">
        <v>88509</v>
      </c>
      <c r="K4" s="33">
        <v>95784.976999999999</v>
      </c>
      <c r="Z4" s="66">
        <f t="shared" ref="Z4:Z20" si="0">IF(LEN(B4)&lt;5,0,1)</f>
        <v>1</v>
      </c>
      <c r="AA4" s="24" t="s">
        <v>14</v>
      </c>
    </row>
    <row r="5" spans="1:27" s="14" customFormat="1" ht="12.75" customHeight="1" x14ac:dyDescent="0.25">
      <c r="A5" s="25"/>
      <c r="B5" s="75" t="s">
        <v>164</v>
      </c>
      <c r="C5" s="33">
        <v>55776</v>
      </c>
      <c r="D5" s="33">
        <v>54936</v>
      </c>
      <c r="E5" s="33">
        <v>92185</v>
      </c>
      <c r="F5" s="32">
        <v>74011</v>
      </c>
      <c r="G5" s="33">
        <v>92717</v>
      </c>
      <c r="H5" s="34">
        <v>103201</v>
      </c>
      <c r="I5" s="33">
        <v>105496</v>
      </c>
      <c r="J5" s="33">
        <v>111192</v>
      </c>
      <c r="K5" s="33">
        <v>117085.17599999999</v>
      </c>
      <c r="Z5" s="66">
        <f t="shared" si="0"/>
        <v>1</v>
      </c>
      <c r="AA5" s="30">
        <v>5</v>
      </c>
    </row>
    <row r="6" spans="1:27" s="14" customFormat="1" ht="12.75" customHeight="1" x14ac:dyDescent="0.25">
      <c r="A6" s="25"/>
      <c r="B6" s="75" t="s">
        <v>165</v>
      </c>
      <c r="C6" s="33">
        <v>26557</v>
      </c>
      <c r="D6" s="33">
        <v>28354</v>
      </c>
      <c r="E6" s="33">
        <v>35023</v>
      </c>
      <c r="F6" s="32">
        <v>35466</v>
      </c>
      <c r="G6" s="33">
        <v>35007</v>
      </c>
      <c r="H6" s="34">
        <v>35007</v>
      </c>
      <c r="I6" s="33">
        <v>26484</v>
      </c>
      <c r="J6" s="33">
        <v>27112</v>
      </c>
      <c r="K6" s="33">
        <v>28548.935999999998</v>
      </c>
      <c r="Z6" s="66">
        <f t="shared" si="0"/>
        <v>1</v>
      </c>
      <c r="AA6" s="24" t="s">
        <v>17</v>
      </c>
    </row>
    <row r="7" spans="1:27" s="14" customFormat="1" ht="12.75" customHeight="1" x14ac:dyDescent="0.25">
      <c r="A7" s="25"/>
      <c r="B7" s="75" t="s">
        <v>166</v>
      </c>
      <c r="C7" s="33">
        <v>39216</v>
      </c>
      <c r="D7" s="33">
        <v>59812</v>
      </c>
      <c r="E7" s="33">
        <v>70419</v>
      </c>
      <c r="F7" s="32">
        <v>66290</v>
      </c>
      <c r="G7" s="33">
        <v>53424</v>
      </c>
      <c r="H7" s="34">
        <v>53424</v>
      </c>
      <c r="I7" s="33">
        <v>44147</v>
      </c>
      <c r="J7" s="33">
        <v>46531</v>
      </c>
      <c r="K7" s="33">
        <v>48997.142999999996</v>
      </c>
      <c r="Z7" s="66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75" t="s">
        <v>51</v>
      </c>
      <c r="C8" s="33"/>
      <c r="D8" s="33"/>
      <c r="E8" s="33"/>
      <c r="F8" s="32"/>
      <c r="G8" s="33"/>
      <c r="H8" s="34"/>
      <c r="I8" s="33"/>
      <c r="J8" s="33"/>
      <c r="K8" s="33"/>
      <c r="Z8" s="66">
        <f t="shared" si="0"/>
        <v>0</v>
      </c>
      <c r="AA8" s="24" t="s">
        <v>20</v>
      </c>
    </row>
    <row r="9" spans="1:27" s="14" customFormat="1" ht="12.75" hidden="1" customHeight="1" x14ac:dyDescent="0.25">
      <c r="A9" s="25"/>
      <c r="B9" s="75" t="s">
        <v>51</v>
      </c>
      <c r="C9" s="33"/>
      <c r="D9" s="33"/>
      <c r="E9" s="33"/>
      <c r="F9" s="32"/>
      <c r="G9" s="33"/>
      <c r="H9" s="34"/>
      <c r="I9" s="33"/>
      <c r="J9" s="33"/>
      <c r="K9" s="33"/>
      <c r="Z9" s="66">
        <f t="shared" si="0"/>
        <v>0</v>
      </c>
      <c r="AA9" s="14" t="s">
        <v>51</v>
      </c>
    </row>
    <row r="10" spans="1:27" s="14" customFormat="1" ht="12.75" hidden="1" customHeight="1" x14ac:dyDescent="0.25">
      <c r="A10" s="25"/>
      <c r="B10" s="75" t="s">
        <v>51</v>
      </c>
      <c r="C10" s="33"/>
      <c r="D10" s="33"/>
      <c r="E10" s="33"/>
      <c r="F10" s="32"/>
      <c r="G10" s="33"/>
      <c r="H10" s="34"/>
      <c r="I10" s="33"/>
      <c r="J10" s="33"/>
      <c r="K10" s="33"/>
      <c r="Z10" s="66">
        <f t="shared" si="0"/>
        <v>0</v>
      </c>
    </row>
    <row r="11" spans="1:27" s="14" customFormat="1" ht="12.75" hidden="1" customHeight="1" x14ac:dyDescent="0.25">
      <c r="A11" s="25"/>
      <c r="B11" s="75" t="s">
        <v>51</v>
      </c>
      <c r="C11" s="33"/>
      <c r="D11" s="33"/>
      <c r="E11" s="33"/>
      <c r="F11" s="32"/>
      <c r="G11" s="33"/>
      <c r="H11" s="34"/>
      <c r="I11" s="33"/>
      <c r="J11" s="33"/>
      <c r="K11" s="33"/>
      <c r="Z11" s="66">
        <f t="shared" si="0"/>
        <v>0</v>
      </c>
    </row>
    <row r="12" spans="1:27" s="14" customFormat="1" ht="12.75" hidden="1" customHeight="1" x14ac:dyDescent="0.25">
      <c r="A12" s="25"/>
      <c r="B12" s="75" t="s">
        <v>51</v>
      </c>
      <c r="C12" s="33"/>
      <c r="D12" s="33"/>
      <c r="E12" s="33"/>
      <c r="F12" s="32"/>
      <c r="G12" s="33"/>
      <c r="H12" s="34"/>
      <c r="I12" s="33"/>
      <c r="J12" s="33"/>
      <c r="K12" s="33"/>
      <c r="Z12" s="66">
        <f t="shared" si="0"/>
        <v>0</v>
      </c>
    </row>
    <row r="13" spans="1:27" s="14" customFormat="1" ht="12.75" hidden="1" customHeight="1" x14ac:dyDescent="0.25">
      <c r="A13" s="25"/>
      <c r="B13" s="75" t="s">
        <v>51</v>
      </c>
      <c r="C13" s="33"/>
      <c r="D13" s="33"/>
      <c r="E13" s="33"/>
      <c r="F13" s="32"/>
      <c r="G13" s="33"/>
      <c r="H13" s="34"/>
      <c r="I13" s="33"/>
      <c r="J13" s="33"/>
      <c r="K13" s="33"/>
      <c r="Z13" s="66">
        <f t="shared" si="0"/>
        <v>0</v>
      </c>
    </row>
    <row r="14" spans="1:27" s="14" customFormat="1" ht="12.75" hidden="1" customHeight="1" x14ac:dyDescent="0.25">
      <c r="A14" s="25"/>
      <c r="B14" s="75" t="s">
        <v>51</v>
      </c>
      <c r="C14" s="33"/>
      <c r="D14" s="33"/>
      <c r="E14" s="33"/>
      <c r="F14" s="32"/>
      <c r="G14" s="33"/>
      <c r="H14" s="34"/>
      <c r="I14" s="33"/>
      <c r="J14" s="33"/>
      <c r="K14" s="33"/>
      <c r="Z14" s="66">
        <f t="shared" si="0"/>
        <v>0</v>
      </c>
    </row>
    <row r="15" spans="1:27" s="14" customFormat="1" ht="12.75" hidden="1" customHeight="1" x14ac:dyDescent="0.25">
      <c r="A15" s="25"/>
      <c r="B15" s="75" t="s">
        <v>51</v>
      </c>
      <c r="C15" s="33"/>
      <c r="D15" s="33"/>
      <c r="E15" s="33"/>
      <c r="F15" s="32"/>
      <c r="G15" s="33"/>
      <c r="H15" s="34"/>
      <c r="I15" s="33"/>
      <c r="J15" s="33"/>
      <c r="K15" s="33"/>
      <c r="Z15" s="66">
        <f t="shared" si="0"/>
        <v>0</v>
      </c>
    </row>
    <row r="16" spans="1:27" s="14" customFormat="1" ht="12.75" hidden="1" customHeight="1" x14ac:dyDescent="0.25">
      <c r="A16" s="31"/>
      <c r="B16" s="75" t="s">
        <v>51</v>
      </c>
      <c r="C16" s="33"/>
      <c r="D16" s="33"/>
      <c r="E16" s="33"/>
      <c r="F16" s="32"/>
      <c r="G16" s="33"/>
      <c r="H16" s="34"/>
      <c r="I16" s="33"/>
      <c r="J16" s="33"/>
      <c r="K16" s="33"/>
      <c r="Z16" s="66">
        <f t="shared" si="0"/>
        <v>0</v>
      </c>
    </row>
    <row r="17" spans="1:26" s="14" customFormat="1" ht="12.75" hidden="1" customHeight="1" x14ac:dyDescent="0.25">
      <c r="A17" s="31"/>
      <c r="B17" s="75" t="s">
        <v>51</v>
      </c>
      <c r="C17" s="33"/>
      <c r="D17" s="33"/>
      <c r="E17" s="33"/>
      <c r="F17" s="32"/>
      <c r="G17" s="33"/>
      <c r="H17" s="34"/>
      <c r="I17" s="33"/>
      <c r="J17" s="33"/>
      <c r="K17" s="33"/>
      <c r="Z17" s="66">
        <f t="shared" si="0"/>
        <v>0</v>
      </c>
    </row>
    <row r="18" spans="1:26" s="14" customFormat="1" ht="12.75" hidden="1" customHeight="1" x14ac:dyDescent="0.25">
      <c r="A18" s="25"/>
      <c r="B18" s="75" t="s">
        <v>51</v>
      </c>
      <c r="C18" s="33"/>
      <c r="D18" s="33"/>
      <c r="E18" s="33"/>
      <c r="F18" s="32"/>
      <c r="G18" s="33"/>
      <c r="H18" s="34"/>
      <c r="I18" s="33"/>
      <c r="J18" s="33"/>
      <c r="K18" s="33"/>
      <c r="Z18" s="66">
        <f t="shared" si="0"/>
        <v>0</v>
      </c>
    </row>
    <row r="19" spans="1:26" s="14" customFormat="1" ht="12.75" customHeight="1" x14ac:dyDescent="0.25">
      <c r="A19" s="58"/>
      <c r="B19" s="59" t="s">
        <v>48</v>
      </c>
      <c r="C19" s="60">
        <f>SUM(C4:C18)</f>
        <v>160534</v>
      </c>
      <c r="D19" s="60">
        <f t="shared" ref="D19:K19" si="1">SUM(D4:D18)</f>
        <v>194916</v>
      </c>
      <c r="E19" s="60">
        <f t="shared" si="1"/>
        <v>258191</v>
      </c>
      <c r="F19" s="61">
        <f t="shared" si="1"/>
        <v>243928</v>
      </c>
      <c r="G19" s="60">
        <f t="shared" si="1"/>
        <v>256539</v>
      </c>
      <c r="H19" s="62">
        <f t="shared" si="1"/>
        <v>267023</v>
      </c>
      <c r="I19" s="60">
        <f t="shared" si="1"/>
        <v>258083</v>
      </c>
      <c r="J19" s="60">
        <f t="shared" si="1"/>
        <v>273344</v>
      </c>
      <c r="K19" s="60">
        <f t="shared" si="1"/>
        <v>290416.23199999996</v>
      </c>
      <c r="Z19" s="66">
        <f t="shared" si="0"/>
        <v>1</v>
      </c>
    </row>
    <row r="20" spans="1:26" s="14" customFormat="1" hidden="1" x14ac:dyDescent="0.25">
      <c r="A20" s="63"/>
      <c r="Z20" s="66">
        <f t="shared" si="0"/>
        <v>0</v>
      </c>
    </row>
    <row r="21" spans="1:26" s="14" customFormat="1" x14ac:dyDescent="0.25">
      <c r="Z21" s="66"/>
    </row>
    <row r="22" spans="1:26" s="14" customFormat="1" x14ac:dyDescent="0.25">
      <c r="Z22" s="66"/>
    </row>
    <row r="23" spans="1:26" s="14" customFormat="1" x14ac:dyDescent="0.25">
      <c r="Z23" s="66"/>
    </row>
    <row r="24" spans="1:26" s="14" customFormat="1" x14ac:dyDescent="0.25">
      <c r="Z24" s="66"/>
    </row>
    <row r="25" spans="1:26" s="14" customFormat="1" x14ac:dyDescent="0.25">
      <c r="Z25" s="66"/>
    </row>
    <row r="26" spans="1:26" s="14" customFormat="1" x14ac:dyDescent="0.25">
      <c r="Z26" s="66"/>
    </row>
    <row r="27" spans="1:26" s="14" customFormat="1" x14ac:dyDescent="0.25">
      <c r="Z27" s="66"/>
    </row>
    <row r="28" spans="1:26" s="14" customFormat="1" x14ac:dyDescent="0.25">
      <c r="Z28" s="66"/>
    </row>
    <row r="29" spans="1:26" s="14" customFormat="1" x14ac:dyDescent="0.25">
      <c r="Z29" s="66"/>
    </row>
    <row r="30" spans="1:26" s="14" customFormat="1" x14ac:dyDescent="0.25">
      <c r="Z30" s="66"/>
    </row>
    <row r="31" spans="1:26" s="14" customFormat="1" x14ac:dyDescent="0.25">
      <c r="Z31" s="66"/>
    </row>
    <row r="32" spans="1:26" s="14" customFormat="1" x14ac:dyDescent="0.25">
      <c r="Z32" s="66"/>
    </row>
    <row r="33" spans="26:26" s="14" customFormat="1" x14ac:dyDescent="0.25">
      <c r="Z33" s="66"/>
    </row>
    <row r="34" spans="26:26" s="14" customFormat="1" x14ac:dyDescent="0.25">
      <c r="Z34" s="66"/>
    </row>
    <row r="35" spans="26:26" s="14" customFormat="1" x14ac:dyDescent="0.25">
      <c r="Z35" s="66"/>
    </row>
    <row r="36" spans="26:26" s="14" customFormat="1" x14ac:dyDescent="0.25">
      <c r="Z36" s="66"/>
    </row>
    <row r="37" spans="26:26" s="14" customFormat="1" x14ac:dyDescent="0.25">
      <c r="Z37" s="66"/>
    </row>
    <row r="38" spans="26:26" s="14" customFormat="1" x14ac:dyDescent="0.25">
      <c r="Z38" s="66"/>
    </row>
    <row r="39" spans="26:26" s="14" customFormat="1" x14ac:dyDescent="0.25">
      <c r="Z39" s="66"/>
    </row>
    <row r="40" spans="26:26" s="14" customFormat="1" x14ac:dyDescent="0.25">
      <c r="Z40" s="66"/>
    </row>
    <row r="41" spans="26:26" s="14" customFormat="1" x14ac:dyDescent="0.25">
      <c r="Z41" s="66"/>
    </row>
    <row r="42" spans="26:26" s="14" customFormat="1" x14ac:dyDescent="0.25">
      <c r="Z42" s="66"/>
    </row>
    <row r="43" spans="26:26" s="14" customFormat="1" x14ac:dyDescent="0.25">
      <c r="Z43" s="66"/>
    </row>
    <row r="44" spans="26:26" s="14" customFormat="1" x14ac:dyDescent="0.25">
      <c r="Z44" s="66"/>
    </row>
    <row r="45" spans="26:26" s="14" customFormat="1" x14ac:dyDescent="0.25">
      <c r="Z45" s="66"/>
    </row>
    <row r="46" spans="26:26" s="14" customFormat="1" x14ac:dyDescent="0.25">
      <c r="Z46" s="66"/>
    </row>
    <row r="47" spans="26:26" s="14" customFormat="1" x14ac:dyDescent="0.25">
      <c r="Z47" s="66"/>
    </row>
    <row r="48" spans="26:26" s="14" customFormat="1" x14ac:dyDescent="0.25">
      <c r="Z48" s="66"/>
    </row>
    <row r="49" spans="26:26" s="14" customFormat="1" x14ac:dyDescent="0.25">
      <c r="Z49" s="66"/>
    </row>
    <row r="50" spans="26:26" s="14" customFormat="1" x14ac:dyDescent="0.25">
      <c r="Z50" s="66"/>
    </row>
    <row r="51" spans="26:26" s="14" customFormat="1" x14ac:dyDescent="0.25">
      <c r="Z51" s="66"/>
    </row>
    <row r="52" spans="26:26" s="14" customFormat="1" x14ac:dyDescent="0.25">
      <c r="Z52" s="66"/>
    </row>
    <row r="53" spans="26:26" s="14" customFormat="1" x14ac:dyDescent="0.25">
      <c r="Z53" s="66"/>
    </row>
    <row r="54" spans="26:26" s="14" customFormat="1" x14ac:dyDescent="0.25">
      <c r="Z54" s="66"/>
    </row>
    <row r="55" spans="26:26" s="14" customFormat="1" x14ac:dyDescent="0.25">
      <c r="Z55" s="66"/>
    </row>
    <row r="56" spans="26:26" s="14" customFormat="1" x14ac:dyDescent="0.25">
      <c r="Z56" s="66"/>
    </row>
    <row r="57" spans="26:26" s="14" customFormat="1" x14ac:dyDescent="0.25">
      <c r="Z57" s="66"/>
    </row>
    <row r="58" spans="26:26" s="14" customFormat="1" x14ac:dyDescent="0.25">
      <c r="Z58" s="66"/>
    </row>
    <row r="59" spans="26:26" s="14" customFormat="1" x14ac:dyDescent="0.25">
      <c r="Z59" s="66"/>
    </row>
    <row r="60" spans="26:26" s="14" customFormat="1" x14ac:dyDescent="0.25">
      <c r="Z60" s="66"/>
    </row>
    <row r="61" spans="26:26" s="14" customFormat="1" x14ac:dyDescent="0.25">
      <c r="Z61" s="66"/>
    </row>
    <row r="62" spans="26:26" s="14" customFormat="1" x14ac:dyDescent="0.25">
      <c r="Z62" s="66"/>
    </row>
    <row r="63" spans="26:26" s="14" customFormat="1" x14ac:dyDescent="0.25">
      <c r="Z63" s="66"/>
    </row>
    <row r="64" spans="26:26" s="14" customFormat="1" x14ac:dyDescent="0.25">
      <c r="Z64" s="66"/>
    </row>
    <row r="65" spans="26:26" s="14" customFormat="1" x14ac:dyDescent="0.25">
      <c r="Z65" s="66"/>
    </row>
    <row r="66" spans="26:26" s="14" customFormat="1" x14ac:dyDescent="0.25">
      <c r="Z66" s="66"/>
    </row>
    <row r="67" spans="26:26" s="14" customFormat="1" x14ac:dyDescent="0.25">
      <c r="Z67" s="66"/>
    </row>
    <row r="68" spans="26:26" s="14" customFormat="1" x14ac:dyDescent="0.25">
      <c r="Z68" s="66"/>
    </row>
    <row r="69" spans="26:26" s="14" customFormat="1" x14ac:dyDescent="0.25">
      <c r="Z69" s="66"/>
    </row>
    <row r="70" spans="26:26" s="14" customFormat="1" x14ac:dyDescent="0.25">
      <c r="Z70" s="66"/>
    </row>
    <row r="71" spans="26:26" s="14" customFormat="1" x14ac:dyDescent="0.25">
      <c r="Z71" s="66"/>
    </row>
    <row r="72" spans="26:26" s="14" customFormat="1" x14ac:dyDescent="0.25">
      <c r="Z72" s="66"/>
    </row>
    <row r="73" spans="26:26" s="14" customFormat="1" x14ac:dyDescent="0.25">
      <c r="Z73" s="66"/>
    </row>
    <row r="74" spans="26:26" s="14" customFormat="1" x14ac:dyDescent="0.25">
      <c r="Z74" s="66"/>
    </row>
    <row r="75" spans="26:26" s="14" customFormat="1" x14ac:dyDescent="0.25">
      <c r="Z75" s="66"/>
    </row>
    <row r="76" spans="26:26" s="14" customFormat="1" x14ac:dyDescent="0.25">
      <c r="Z76" s="66"/>
    </row>
    <row r="77" spans="26:26" s="14" customFormat="1" x14ac:dyDescent="0.25">
      <c r="Z77" s="66"/>
    </row>
    <row r="78" spans="26:26" s="14" customFormat="1" x14ac:dyDescent="0.25">
      <c r="Z78" s="66"/>
    </row>
    <row r="79" spans="26:26" s="14" customFormat="1" x14ac:dyDescent="0.25">
      <c r="Z79" s="66"/>
    </row>
    <row r="80" spans="26:26" s="14" customFormat="1" x14ac:dyDescent="0.25">
      <c r="Z80" s="66"/>
    </row>
    <row r="81" spans="26:26" s="14" customFormat="1" x14ac:dyDescent="0.25">
      <c r="Z81" s="66"/>
    </row>
    <row r="82" spans="26:26" s="14" customFormat="1" x14ac:dyDescent="0.25">
      <c r="Z82" s="66"/>
    </row>
    <row r="83" spans="26:26" s="14" customFormat="1" x14ac:dyDescent="0.25">
      <c r="Z83" s="66"/>
    </row>
    <row r="84" spans="26:26" s="14" customFormat="1" x14ac:dyDescent="0.25">
      <c r="Z84" s="66"/>
    </row>
    <row r="85" spans="26:26" s="14" customFormat="1" x14ac:dyDescent="0.25">
      <c r="Z85" s="66"/>
    </row>
    <row r="86" spans="26:26" s="14" customFormat="1" x14ac:dyDescent="0.25">
      <c r="Z86" s="66"/>
    </row>
    <row r="87" spans="26:26" s="14" customFormat="1" x14ac:dyDescent="0.25">
      <c r="Z87" s="66"/>
    </row>
    <row r="88" spans="26:26" s="14" customFormat="1" x14ac:dyDescent="0.25">
      <c r="Z88" s="66"/>
    </row>
    <row r="89" spans="26:26" s="14" customFormat="1" x14ac:dyDescent="0.25">
      <c r="Z89" s="66"/>
    </row>
    <row r="90" spans="26:26" s="14" customFormat="1" x14ac:dyDescent="0.25">
      <c r="Z90" s="66"/>
    </row>
    <row r="91" spans="26:26" s="14" customFormat="1" x14ac:dyDescent="0.25">
      <c r="Z91" s="66"/>
    </row>
    <row r="92" spans="26:26" s="14" customFormat="1" x14ac:dyDescent="0.25">
      <c r="Z92" s="66"/>
    </row>
    <row r="93" spans="26:26" s="14" customFormat="1" x14ac:dyDescent="0.25">
      <c r="Z93" s="66"/>
    </row>
    <row r="94" spans="26:26" s="14" customFormat="1" x14ac:dyDescent="0.25">
      <c r="Z94" s="66"/>
    </row>
    <row r="95" spans="26:26" s="14" customFormat="1" x14ac:dyDescent="0.25">
      <c r="Z95" s="66"/>
    </row>
    <row r="96" spans="26:26" s="14" customFormat="1" x14ac:dyDescent="0.25">
      <c r="Z96" s="66"/>
    </row>
    <row r="97" spans="26:26" s="14" customFormat="1" x14ac:dyDescent="0.25">
      <c r="Z97" s="66"/>
    </row>
    <row r="98" spans="26:26" s="14" customFormat="1" x14ac:dyDescent="0.25">
      <c r="Z98" s="66"/>
    </row>
    <row r="99" spans="26:26" s="14" customFormat="1" x14ac:dyDescent="0.25">
      <c r="Z99" s="66"/>
    </row>
    <row r="100" spans="26:26" s="14" customFormat="1" x14ac:dyDescent="0.25">
      <c r="Z100" s="66"/>
    </row>
    <row r="101" spans="26:26" s="14" customFormat="1" x14ac:dyDescent="0.25">
      <c r="Z101" s="66"/>
    </row>
    <row r="102" spans="26:26" s="14" customFormat="1" x14ac:dyDescent="0.25">
      <c r="Z102" s="66"/>
    </row>
    <row r="103" spans="26:26" s="14" customFormat="1" x14ac:dyDescent="0.25">
      <c r="Z103" s="66"/>
    </row>
    <row r="104" spans="26:26" s="14" customFormat="1" x14ac:dyDescent="0.25">
      <c r="Z104" s="66"/>
    </row>
    <row r="105" spans="26:26" s="14" customFormat="1" x14ac:dyDescent="0.25">
      <c r="Z105" s="66"/>
    </row>
    <row r="106" spans="26:26" s="14" customFormat="1" x14ac:dyDescent="0.25">
      <c r="Z106" s="66"/>
    </row>
    <row r="107" spans="26:26" s="14" customFormat="1" x14ac:dyDescent="0.25">
      <c r="Z107" s="66"/>
    </row>
    <row r="108" spans="26:26" s="14" customFormat="1" x14ac:dyDescent="0.25">
      <c r="Z108" s="66"/>
    </row>
    <row r="109" spans="26:26" s="14" customFormat="1" x14ac:dyDescent="0.25">
      <c r="Z109" s="66"/>
    </row>
    <row r="110" spans="26:26" s="14" customFormat="1" x14ac:dyDescent="0.25">
      <c r="Z110" s="66"/>
    </row>
    <row r="111" spans="26:26" s="14" customFormat="1" x14ac:dyDescent="0.25">
      <c r="Z111" s="66"/>
    </row>
    <row r="112" spans="26:26" s="14" customFormat="1" x14ac:dyDescent="0.25">
      <c r="Z112" s="66"/>
    </row>
    <row r="113" spans="26:26" s="14" customFormat="1" x14ac:dyDescent="0.25">
      <c r="Z113" s="66"/>
    </row>
    <row r="114" spans="26:26" s="14" customFormat="1" x14ac:dyDescent="0.25">
      <c r="Z114" s="66"/>
    </row>
    <row r="115" spans="26:26" s="14" customFormat="1" x14ac:dyDescent="0.25">
      <c r="Z115" s="66"/>
    </row>
    <row r="116" spans="26:26" s="14" customFormat="1" x14ac:dyDescent="0.25">
      <c r="Z116" s="66"/>
    </row>
    <row r="117" spans="26:26" s="14" customFormat="1" x14ac:dyDescent="0.25">
      <c r="Z117" s="66"/>
    </row>
    <row r="118" spans="26:26" s="14" customFormat="1" x14ac:dyDescent="0.25">
      <c r="Z118" s="66"/>
    </row>
    <row r="119" spans="26:26" s="14" customFormat="1" x14ac:dyDescent="0.25">
      <c r="Z119" s="66"/>
    </row>
    <row r="120" spans="26:26" s="14" customFormat="1" x14ac:dyDescent="0.25">
      <c r="Z120" s="66"/>
    </row>
    <row r="121" spans="26:26" s="14" customFormat="1" x14ac:dyDescent="0.25">
      <c r="Z121" s="66"/>
    </row>
    <row r="122" spans="26:26" s="14" customFormat="1" x14ac:dyDescent="0.25">
      <c r="Z122" s="66"/>
    </row>
    <row r="123" spans="26:26" s="14" customFormat="1" x14ac:dyDescent="0.25">
      <c r="Z123" s="66"/>
    </row>
    <row r="124" spans="26:26" s="14" customFormat="1" x14ac:dyDescent="0.25">
      <c r="Z124" s="66"/>
    </row>
    <row r="125" spans="26:26" s="14" customFormat="1" x14ac:dyDescent="0.25">
      <c r="Z125" s="66"/>
    </row>
    <row r="126" spans="26:26" s="14" customFormat="1" x14ac:dyDescent="0.25">
      <c r="Z126" s="66"/>
    </row>
    <row r="127" spans="26:26" s="14" customFormat="1" x14ac:dyDescent="0.25">
      <c r="Z127" s="66"/>
    </row>
    <row r="128" spans="26:26" s="14" customFormat="1" x14ac:dyDescent="0.25">
      <c r="Z128" s="66"/>
    </row>
    <row r="129" spans="26:26" s="14" customFormat="1" x14ac:dyDescent="0.25">
      <c r="Z129" s="66"/>
    </row>
    <row r="130" spans="26:26" s="14" customFormat="1" x14ac:dyDescent="0.25">
      <c r="Z130" s="66"/>
    </row>
    <row r="131" spans="26:26" s="14" customFormat="1" x14ac:dyDescent="0.25">
      <c r="Z131" s="66"/>
    </row>
    <row r="132" spans="26:26" s="14" customFormat="1" x14ac:dyDescent="0.25">
      <c r="Z132" s="66"/>
    </row>
    <row r="133" spans="26:26" s="14" customFormat="1" x14ac:dyDescent="0.25">
      <c r="Z133" s="66"/>
    </row>
    <row r="134" spans="26:26" s="14" customFormat="1" x14ac:dyDescent="0.25">
      <c r="Z134" s="66"/>
    </row>
    <row r="135" spans="26:26" s="14" customFormat="1" x14ac:dyDescent="0.25">
      <c r="Z135" s="66"/>
    </row>
    <row r="136" spans="26:26" s="14" customFormat="1" x14ac:dyDescent="0.25">
      <c r="Z136" s="66"/>
    </row>
    <row r="137" spans="26:26" s="14" customFormat="1" x14ac:dyDescent="0.25">
      <c r="Z137" s="66"/>
    </row>
    <row r="138" spans="26:26" s="14" customFormat="1" x14ac:dyDescent="0.25">
      <c r="Z138" s="66"/>
    </row>
    <row r="139" spans="26:26" s="14" customFormat="1" x14ac:dyDescent="0.25">
      <c r="Z139" s="66"/>
    </row>
    <row r="140" spans="26:26" s="14" customFormat="1" x14ac:dyDescent="0.25">
      <c r="Z140" s="66"/>
    </row>
    <row r="141" spans="26:26" s="14" customFormat="1" x14ac:dyDescent="0.25">
      <c r="Z141" s="66"/>
    </row>
    <row r="142" spans="26:26" s="14" customFormat="1" x14ac:dyDescent="0.25">
      <c r="Z142" s="66"/>
    </row>
    <row r="143" spans="26:26" s="14" customFormat="1" x14ac:dyDescent="0.25">
      <c r="Z143" s="66"/>
    </row>
    <row r="144" spans="26:26" s="14" customFormat="1" x14ac:dyDescent="0.25">
      <c r="Z144" s="66"/>
    </row>
    <row r="145" spans="26:26" s="14" customFormat="1" x14ac:dyDescent="0.25">
      <c r="Z145" s="66"/>
    </row>
    <row r="146" spans="26:26" s="14" customFormat="1" x14ac:dyDescent="0.25">
      <c r="Z146" s="66"/>
    </row>
    <row r="147" spans="26:26" s="14" customFormat="1" x14ac:dyDescent="0.25">
      <c r="Z147" s="66"/>
    </row>
    <row r="148" spans="26:26" s="14" customFormat="1" x14ac:dyDescent="0.25">
      <c r="Z148" s="66"/>
    </row>
    <row r="149" spans="26:26" s="14" customFormat="1" x14ac:dyDescent="0.25">
      <c r="Z149" s="66"/>
    </row>
    <row r="150" spans="26:26" s="14" customFormat="1" x14ac:dyDescent="0.25">
      <c r="Z150" s="66"/>
    </row>
    <row r="151" spans="26:26" s="14" customFormat="1" x14ac:dyDescent="0.25">
      <c r="Z151" s="66"/>
    </row>
    <row r="152" spans="26:26" s="14" customFormat="1" x14ac:dyDescent="0.25">
      <c r="Z152" s="66"/>
    </row>
    <row r="153" spans="26:26" s="14" customFormat="1" x14ac:dyDescent="0.25">
      <c r="Z153" s="66"/>
    </row>
    <row r="154" spans="26:26" s="14" customFormat="1" x14ac:dyDescent="0.25">
      <c r="Z154" s="66"/>
    </row>
    <row r="155" spans="26:26" s="14" customFormat="1" x14ac:dyDescent="0.25">
      <c r="Z155" s="66"/>
    </row>
    <row r="156" spans="26:26" s="14" customFormat="1" x14ac:dyDescent="0.25">
      <c r="Z156" s="66"/>
    </row>
    <row r="157" spans="26:26" s="14" customFormat="1" x14ac:dyDescent="0.25">
      <c r="Z157" s="66"/>
    </row>
    <row r="158" spans="26:26" s="14" customFormat="1" x14ac:dyDescent="0.25">
      <c r="Z158" s="66"/>
    </row>
    <row r="159" spans="26:26" s="14" customFormat="1" x14ac:dyDescent="0.25">
      <c r="Z159" s="66"/>
    </row>
    <row r="160" spans="26:26" s="14" customFormat="1" x14ac:dyDescent="0.25">
      <c r="Z160" s="66"/>
    </row>
    <row r="161" spans="26:26" s="14" customFormat="1" x14ac:dyDescent="0.25">
      <c r="Z161" s="66"/>
    </row>
    <row r="162" spans="26:26" s="14" customFormat="1" x14ac:dyDescent="0.25">
      <c r="Z162" s="66"/>
    </row>
    <row r="163" spans="26:26" s="14" customFormat="1" x14ac:dyDescent="0.25">
      <c r="Z163" s="66"/>
    </row>
    <row r="164" spans="26:26" s="14" customFormat="1" x14ac:dyDescent="0.25">
      <c r="Z164" s="66"/>
    </row>
    <row r="165" spans="26:26" s="14" customFormat="1" x14ac:dyDescent="0.25">
      <c r="Z165" s="66"/>
    </row>
    <row r="166" spans="26:26" s="14" customFormat="1" x14ac:dyDescent="0.25">
      <c r="Z166" s="66"/>
    </row>
    <row r="167" spans="26:26" s="14" customFormat="1" x14ac:dyDescent="0.25">
      <c r="Z167" s="66"/>
    </row>
    <row r="168" spans="26:26" s="14" customFormat="1" x14ac:dyDescent="0.25">
      <c r="Z168" s="66"/>
    </row>
    <row r="169" spans="26:26" s="14" customFormat="1" x14ac:dyDescent="0.25">
      <c r="Z169" s="66"/>
    </row>
    <row r="170" spans="26:26" s="14" customFormat="1" x14ac:dyDescent="0.25">
      <c r="Z170" s="66"/>
    </row>
    <row r="171" spans="26:26" s="14" customFormat="1" x14ac:dyDescent="0.25">
      <c r="Z171" s="66"/>
    </row>
    <row r="172" spans="26:26" s="14" customFormat="1" x14ac:dyDescent="0.25">
      <c r="Z172" s="66"/>
    </row>
    <row r="173" spans="26:26" s="14" customFormat="1" x14ac:dyDescent="0.25">
      <c r="Z173" s="66"/>
    </row>
    <row r="174" spans="26:26" s="14" customFormat="1" x14ac:dyDescent="0.25">
      <c r="Z174" s="66"/>
    </row>
    <row r="175" spans="26:26" s="14" customFormat="1" x14ac:dyDescent="0.25">
      <c r="Z175" s="66"/>
    </row>
    <row r="176" spans="26:26" s="14" customFormat="1" x14ac:dyDescent="0.25">
      <c r="Z176" s="66"/>
    </row>
    <row r="177" spans="26:26" s="14" customFormat="1" x14ac:dyDescent="0.25">
      <c r="Z177" s="66"/>
    </row>
    <row r="178" spans="26:26" s="14" customFormat="1" x14ac:dyDescent="0.25">
      <c r="Z178" s="66"/>
    </row>
    <row r="179" spans="26:26" s="14" customFormat="1" x14ac:dyDescent="0.25">
      <c r="Z179" s="66"/>
    </row>
    <row r="180" spans="26:26" s="14" customFormat="1" x14ac:dyDescent="0.25">
      <c r="Z180" s="66"/>
    </row>
    <row r="181" spans="26:26" s="14" customFormat="1" x14ac:dyDescent="0.25">
      <c r="Z181" s="66"/>
    </row>
    <row r="182" spans="26:26" s="14" customFormat="1" x14ac:dyDescent="0.25">
      <c r="Z182" s="66"/>
    </row>
    <row r="183" spans="26:26" s="14" customFormat="1" x14ac:dyDescent="0.25">
      <c r="Z183" s="66"/>
    </row>
    <row r="184" spans="26:26" s="14" customFormat="1" x14ac:dyDescent="0.25">
      <c r="Z184" s="66"/>
    </row>
    <row r="185" spans="26:26" s="14" customFormat="1" x14ac:dyDescent="0.25">
      <c r="Z185" s="66"/>
    </row>
    <row r="186" spans="26:26" s="14" customFormat="1" x14ac:dyDescent="0.25">
      <c r="Z186" s="66"/>
    </row>
    <row r="187" spans="26:26" s="14" customFormat="1" x14ac:dyDescent="0.25">
      <c r="Z187" s="66"/>
    </row>
    <row r="188" spans="26:26" s="14" customFormat="1" x14ac:dyDescent="0.25">
      <c r="Z188" s="66"/>
    </row>
    <row r="189" spans="26:26" s="14" customFormat="1" x14ac:dyDescent="0.25">
      <c r="Z189" s="66"/>
    </row>
    <row r="190" spans="26:26" s="14" customFormat="1" x14ac:dyDescent="0.25">
      <c r="Z190" s="66"/>
    </row>
    <row r="191" spans="26:26" s="14" customFormat="1" x14ac:dyDescent="0.25">
      <c r="Z191" s="66"/>
    </row>
    <row r="192" spans="26:26" s="14" customFormat="1" x14ac:dyDescent="0.25">
      <c r="Z192" s="66"/>
    </row>
    <row r="193" spans="26:26" s="14" customFormat="1" x14ac:dyDescent="0.25">
      <c r="Z193" s="66"/>
    </row>
    <row r="194" spans="26:26" s="14" customFormat="1" x14ac:dyDescent="0.25">
      <c r="Z194" s="66"/>
    </row>
    <row r="195" spans="26:26" s="14" customFormat="1" x14ac:dyDescent="0.25">
      <c r="Z195" s="66"/>
    </row>
    <row r="196" spans="26:26" s="14" customFormat="1" x14ac:dyDescent="0.25">
      <c r="Z196" s="66"/>
    </row>
    <row r="197" spans="26:26" s="14" customFormat="1" x14ac:dyDescent="0.25">
      <c r="Z197" s="66"/>
    </row>
    <row r="198" spans="26:26" s="14" customFormat="1" x14ac:dyDescent="0.25">
      <c r="Z198" s="66"/>
    </row>
    <row r="199" spans="26:26" s="14" customFormat="1" x14ac:dyDescent="0.25">
      <c r="Z199" s="66"/>
    </row>
    <row r="200" spans="26:26" s="14" customFormat="1" x14ac:dyDescent="0.25">
      <c r="Z200" s="66"/>
    </row>
    <row r="201" spans="26:26" s="14" customFormat="1" x14ac:dyDescent="0.25">
      <c r="Z201" s="66"/>
    </row>
    <row r="202" spans="26:26" s="14" customFormat="1" x14ac:dyDescent="0.25">
      <c r="Z202" s="66"/>
    </row>
    <row r="203" spans="26:26" s="14" customFormat="1" x14ac:dyDescent="0.25">
      <c r="Z203" s="66"/>
    </row>
    <row r="204" spans="26:26" s="14" customFormat="1" x14ac:dyDescent="0.25">
      <c r="Z204" s="66"/>
    </row>
    <row r="205" spans="26:26" s="14" customFormat="1" x14ac:dyDescent="0.25">
      <c r="Z205" s="66"/>
    </row>
    <row r="206" spans="26:26" s="14" customFormat="1" x14ac:dyDescent="0.25">
      <c r="Z206" s="66"/>
    </row>
    <row r="207" spans="26:26" s="14" customFormat="1" x14ac:dyDescent="0.25">
      <c r="Z207" s="66"/>
    </row>
    <row r="208" spans="26:26" s="14" customFormat="1" x14ac:dyDescent="0.25">
      <c r="Z208" s="66"/>
    </row>
    <row r="209" spans="26:26" s="14" customFormat="1" x14ac:dyDescent="0.25">
      <c r="Z209" s="66"/>
    </row>
    <row r="210" spans="26:26" s="14" customFormat="1" x14ac:dyDescent="0.25">
      <c r="Z210" s="66"/>
    </row>
    <row r="211" spans="26:26" s="14" customFormat="1" x14ac:dyDescent="0.25">
      <c r="Z211" s="66"/>
    </row>
    <row r="212" spans="26:26" s="14" customFormat="1" x14ac:dyDescent="0.25">
      <c r="Z212" s="66"/>
    </row>
    <row r="213" spans="26:26" s="14" customFormat="1" x14ac:dyDescent="0.25">
      <c r="Z213" s="66"/>
    </row>
    <row r="214" spans="26:26" s="14" customFormat="1" x14ac:dyDescent="0.25">
      <c r="Z214" s="66"/>
    </row>
    <row r="215" spans="26:26" s="14" customFormat="1" x14ac:dyDescent="0.25">
      <c r="Z215" s="66"/>
    </row>
    <row r="216" spans="26:26" s="14" customFormat="1" x14ac:dyDescent="0.25">
      <c r="Z216" s="66"/>
    </row>
    <row r="217" spans="26:26" s="14" customFormat="1" x14ac:dyDescent="0.25">
      <c r="Z217" s="66"/>
    </row>
    <row r="218" spans="26:26" s="14" customFormat="1" x14ac:dyDescent="0.25">
      <c r="Z218" s="66"/>
    </row>
    <row r="219" spans="26:26" s="14" customFormat="1" x14ac:dyDescent="0.25">
      <c r="Z219" s="66"/>
    </row>
    <row r="220" spans="26:26" s="14" customFormat="1" x14ac:dyDescent="0.25">
      <c r="Z220" s="66"/>
    </row>
    <row r="221" spans="26:26" s="14" customFormat="1" x14ac:dyDescent="0.25">
      <c r="Z221" s="66"/>
    </row>
    <row r="222" spans="26:26" s="14" customFormat="1" x14ac:dyDescent="0.25">
      <c r="Z222" s="66"/>
    </row>
    <row r="223" spans="26:26" s="14" customFormat="1" x14ac:dyDescent="0.25">
      <c r="Z223" s="66"/>
    </row>
    <row r="224" spans="26:26" s="14" customFormat="1" x14ac:dyDescent="0.25">
      <c r="Z224" s="66"/>
    </row>
    <row r="225" spans="26:26" s="14" customFormat="1" x14ac:dyDescent="0.25">
      <c r="Z225" s="66"/>
    </row>
    <row r="226" spans="26:26" s="14" customFormat="1" x14ac:dyDescent="0.25">
      <c r="Z226" s="66"/>
    </row>
    <row r="227" spans="26:26" s="14" customFormat="1" x14ac:dyDescent="0.25">
      <c r="Z227" s="66"/>
    </row>
    <row r="228" spans="26:26" s="14" customFormat="1" x14ac:dyDescent="0.25">
      <c r="Z228" s="66"/>
    </row>
    <row r="229" spans="26:26" s="14" customFormat="1" x14ac:dyDescent="0.25">
      <c r="Z229" s="66"/>
    </row>
    <row r="230" spans="26:26" s="14" customFormat="1" x14ac:dyDescent="0.25">
      <c r="Z230" s="66"/>
    </row>
    <row r="231" spans="26:26" s="14" customFormat="1" x14ac:dyDescent="0.25">
      <c r="Z231" s="65"/>
    </row>
    <row r="232" spans="26:26" s="14" customFormat="1" x14ac:dyDescent="0.25">
      <c r="Z232" s="65"/>
    </row>
    <row r="233" spans="26:26" s="14" customFormat="1" x14ac:dyDescent="0.25">
      <c r="Z233" s="65"/>
    </row>
    <row r="234" spans="26:26" s="14" customFormat="1" x14ac:dyDescent="0.25">
      <c r="Z234" s="65"/>
    </row>
    <row r="235" spans="26:26" s="14" customFormat="1" x14ac:dyDescent="0.25">
      <c r="Z235" s="65"/>
    </row>
    <row r="236" spans="26:26" s="14" customFormat="1" x14ac:dyDescent="0.25">
      <c r="Z236" s="65"/>
    </row>
    <row r="237" spans="26:26" s="14" customFormat="1" x14ac:dyDescent="0.25">
      <c r="Z237" s="65"/>
    </row>
    <row r="238" spans="26:26" s="14" customFormat="1" x14ac:dyDescent="0.25">
      <c r="Z238" s="65"/>
    </row>
    <row r="239" spans="26:26" s="14" customFormat="1" x14ac:dyDescent="0.25">
      <c r="Z239" s="65"/>
    </row>
    <row r="240" spans="26:26" s="14" customFormat="1" x14ac:dyDescent="0.25">
      <c r="Z240" s="65"/>
    </row>
    <row r="241" spans="26:26" s="14" customFormat="1" x14ac:dyDescent="0.25">
      <c r="Z241" s="65"/>
    </row>
    <row r="242" spans="26:26" s="14" customFormat="1" x14ac:dyDescent="0.25">
      <c r="Z242" s="65"/>
    </row>
    <row r="243" spans="26:26" s="14" customFormat="1" x14ac:dyDescent="0.25">
      <c r="Z243" s="65"/>
    </row>
    <row r="244" spans="26:26" s="14" customFormat="1" x14ac:dyDescent="0.25">
      <c r="Z244" s="65"/>
    </row>
    <row r="245" spans="26:26" s="14" customFormat="1" x14ac:dyDescent="0.25">
      <c r="Z245" s="65"/>
    </row>
    <row r="246" spans="26:26" s="14" customFormat="1" x14ac:dyDescent="0.25">
      <c r="Z246" s="65"/>
    </row>
    <row r="247" spans="26:26" s="14" customFormat="1" x14ac:dyDescent="0.25">
      <c r="Z247" s="65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64" customWidth="1"/>
    <col min="2" max="2" width="20.7109375" style="64" customWidth="1"/>
    <col min="3" max="11" width="10.7109375" style="64" customWidth="1"/>
    <col min="12" max="16384" width="9.140625" style="64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6</v>
      </c>
      <c r="D3" s="17" t="s">
        <v>7</v>
      </c>
      <c r="E3" s="17" t="s">
        <v>8</v>
      </c>
      <c r="F3" s="190" t="s">
        <v>9</v>
      </c>
      <c r="G3" s="191"/>
      <c r="H3" s="192"/>
      <c r="I3" s="17" t="s">
        <v>10</v>
      </c>
      <c r="J3" s="17" t="s">
        <v>11</v>
      </c>
      <c r="K3" s="17" t="s">
        <v>12</v>
      </c>
    </row>
    <row r="4" spans="1:27" s="23" customFormat="1" ht="12.75" customHeight="1" x14ac:dyDescent="0.25">
      <c r="A4" s="18"/>
      <c r="B4" s="19" t="s">
        <v>13</v>
      </c>
      <c r="C4" s="40">
        <f>SUM(C5:C7)</f>
        <v>94724</v>
      </c>
      <c r="D4" s="40">
        <f t="shared" ref="D4:K4" si="0">SUM(D5:D7)</f>
        <v>122518</v>
      </c>
      <c r="E4" s="40">
        <f t="shared" si="0"/>
        <v>139634</v>
      </c>
      <c r="F4" s="41">
        <f t="shared" si="0"/>
        <v>153318</v>
      </c>
      <c r="G4" s="40">
        <f t="shared" si="0"/>
        <v>167738</v>
      </c>
      <c r="H4" s="42">
        <f t="shared" si="0"/>
        <v>167738</v>
      </c>
      <c r="I4" s="40">
        <f t="shared" si="0"/>
        <v>149201</v>
      </c>
      <c r="J4" s="40">
        <f t="shared" si="0"/>
        <v>158543</v>
      </c>
      <c r="K4" s="40">
        <f t="shared" si="0"/>
        <v>169530.77899999998</v>
      </c>
      <c r="AA4" s="24" t="s">
        <v>14</v>
      </c>
    </row>
    <row r="5" spans="1:27" s="14" customFormat="1" ht="12.75" customHeight="1" x14ac:dyDescent="0.25">
      <c r="A5" s="25"/>
      <c r="B5" s="26" t="s">
        <v>15</v>
      </c>
      <c r="C5" s="27">
        <v>38802</v>
      </c>
      <c r="D5" s="28">
        <v>54010</v>
      </c>
      <c r="E5" s="28">
        <v>60054</v>
      </c>
      <c r="F5" s="27">
        <v>66875</v>
      </c>
      <c r="G5" s="28">
        <v>74536</v>
      </c>
      <c r="H5" s="29">
        <v>74536</v>
      </c>
      <c r="I5" s="28">
        <v>81782</v>
      </c>
      <c r="J5" s="28">
        <v>88324</v>
      </c>
      <c r="K5" s="29">
        <v>95590.171999999991</v>
      </c>
      <c r="AA5" s="30">
        <v>5</v>
      </c>
    </row>
    <row r="6" spans="1:27" s="14" customFormat="1" ht="12.75" customHeight="1" x14ac:dyDescent="0.25">
      <c r="A6" s="31"/>
      <c r="B6" s="26" t="s">
        <v>16</v>
      </c>
      <c r="C6" s="32">
        <v>55922</v>
      </c>
      <c r="D6" s="33">
        <v>68508</v>
      </c>
      <c r="E6" s="33">
        <v>79580</v>
      </c>
      <c r="F6" s="32">
        <v>86443</v>
      </c>
      <c r="G6" s="33">
        <v>93202</v>
      </c>
      <c r="H6" s="34">
        <v>93202</v>
      </c>
      <c r="I6" s="33">
        <v>67419</v>
      </c>
      <c r="J6" s="33">
        <v>70219</v>
      </c>
      <c r="K6" s="34">
        <v>73940.606999999989</v>
      </c>
      <c r="AA6" s="24" t="s">
        <v>17</v>
      </c>
    </row>
    <row r="7" spans="1:27" s="14" customFormat="1" ht="12.75" customHeight="1" x14ac:dyDescent="0.25">
      <c r="A7" s="25"/>
      <c r="B7" s="26" t="s">
        <v>18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19</v>
      </c>
      <c r="C8" s="40">
        <f>SUM(C9:C15)</f>
        <v>54449</v>
      </c>
      <c r="D8" s="40">
        <f t="shared" ref="D8:K8" si="1">SUM(D9:D15)</f>
        <v>48296</v>
      </c>
      <c r="E8" s="40">
        <f t="shared" si="1"/>
        <v>84169</v>
      </c>
      <c r="F8" s="41">
        <f t="shared" si="1"/>
        <v>60831</v>
      </c>
      <c r="G8" s="40">
        <f t="shared" si="1"/>
        <v>80455</v>
      </c>
      <c r="H8" s="42">
        <f t="shared" si="1"/>
        <v>90939</v>
      </c>
      <c r="I8" s="40">
        <f t="shared" si="1"/>
        <v>94776</v>
      </c>
      <c r="J8" s="40">
        <f t="shared" si="1"/>
        <v>99893</v>
      </c>
      <c r="K8" s="40">
        <f t="shared" si="1"/>
        <v>105187.329</v>
      </c>
      <c r="AA8" s="24" t="s">
        <v>20</v>
      </c>
    </row>
    <row r="9" spans="1:27" s="14" customFormat="1" ht="12.75" customHeight="1" x14ac:dyDescent="0.25">
      <c r="A9" s="25"/>
      <c r="B9" s="26" t="s">
        <v>21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51</v>
      </c>
    </row>
    <row r="10" spans="1:27" s="14" customFormat="1" ht="12.75" customHeight="1" x14ac:dyDescent="0.25">
      <c r="A10" s="25"/>
      <c r="B10" s="26" t="s">
        <v>22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23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24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25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26</v>
      </c>
      <c r="C14" s="32">
        <v>54449</v>
      </c>
      <c r="D14" s="33">
        <v>48296</v>
      </c>
      <c r="E14" s="33">
        <v>84169</v>
      </c>
      <c r="F14" s="32">
        <v>60831</v>
      </c>
      <c r="G14" s="33">
        <v>80455</v>
      </c>
      <c r="H14" s="34">
        <v>90939</v>
      </c>
      <c r="I14" s="33">
        <v>94776</v>
      </c>
      <c r="J14" s="33">
        <v>99893</v>
      </c>
      <c r="K14" s="34">
        <v>105187.329</v>
      </c>
    </row>
    <row r="15" spans="1:27" s="14" customFormat="1" ht="12.75" customHeight="1" x14ac:dyDescent="0.25">
      <c r="A15" s="25"/>
      <c r="B15" s="26" t="s">
        <v>27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28</v>
      </c>
      <c r="C16" s="40">
        <f>SUM(C17:C23)</f>
        <v>11361</v>
      </c>
      <c r="D16" s="40">
        <f t="shared" ref="D16:K16" si="2">SUM(D17:D23)</f>
        <v>24102</v>
      </c>
      <c r="E16" s="40">
        <f t="shared" si="2"/>
        <v>34388</v>
      </c>
      <c r="F16" s="41">
        <f t="shared" si="2"/>
        <v>29779</v>
      </c>
      <c r="G16" s="40">
        <f t="shared" si="2"/>
        <v>8346</v>
      </c>
      <c r="H16" s="42">
        <f t="shared" si="2"/>
        <v>8346</v>
      </c>
      <c r="I16" s="40">
        <f t="shared" si="2"/>
        <v>14106</v>
      </c>
      <c r="J16" s="40">
        <f t="shared" si="2"/>
        <v>14908</v>
      </c>
      <c r="K16" s="40">
        <f t="shared" si="2"/>
        <v>15698.124</v>
      </c>
    </row>
    <row r="17" spans="1:11" s="14" customFormat="1" ht="12.75" customHeight="1" x14ac:dyDescent="0.25">
      <c r="A17" s="25"/>
      <c r="B17" s="26" t="s">
        <v>29</v>
      </c>
      <c r="C17" s="27">
        <v>4149</v>
      </c>
      <c r="D17" s="28">
        <v>10968</v>
      </c>
      <c r="E17" s="28">
        <v>15838</v>
      </c>
      <c r="F17" s="27">
        <v>6191</v>
      </c>
      <c r="G17" s="28">
        <v>3986</v>
      </c>
      <c r="H17" s="29">
        <v>3986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30</v>
      </c>
      <c r="C18" s="32">
        <v>6604</v>
      </c>
      <c r="D18" s="33">
        <v>12767</v>
      </c>
      <c r="E18" s="33">
        <v>17139</v>
      </c>
      <c r="F18" s="32">
        <v>19300</v>
      </c>
      <c r="G18" s="33">
        <v>4360</v>
      </c>
      <c r="H18" s="34">
        <v>4360</v>
      </c>
      <c r="I18" s="33">
        <v>6873</v>
      </c>
      <c r="J18" s="33">
        <v>7284</v>
      </c>
      <c r="K18" s="34">
        <v>7670.0519999999997</v>
      </c>
    </row>
    <row r="19" spans="1:11" s="14" customFormat="1" ht="12.75" customHeight="1" x14ac:dyDescent="0.25">
      <c r="A19" s="25"/>
      <c r="B19" s="26" t="s">
        <v>31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32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33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34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35</v>
      </c>
      <c r="C23" s="35">
        <v>608</v>
      </c>
      <c r="D23" s="36">
        <v>367</v>
      </c>
      <c r="E23" s="36">
        <v>1411</v>
      </c>
      <c r="F23" s="35">
        <v>4288</v>
      </c>
      <c r="G23" s="36">
        <v>0</v>
      </c>
      <c r="H23" s="37">
        <v>0</v>
      </c>
      <c r="I23" s="36">
        <v>7233</v>
      </c>
      <c r="J23" s="36">
        <v>7624</v>
      </c>
      <c r="K23" s="37">
        <v>8028.0719999999992</v>
      </c>
    </row>
    <row r="24" spans="1:11" s="14" customFormat="1" ht="12.75" customHeight="1" x14ac:dyDescent="0.25">
      <c r="A24" s="25"/>
      <c r="B24" s="39" t="s">
        <v>36</v>
      </c>
      <c r="C24" s="40">
        <v>0</v>
      </c>
      <c r="D24" s="40">
        <v>0</v>
      </c>
      <c r="E24" s="40">
        <v>0</v>
      </c>
      <c r="F24" s="41">
        <v>0</v>
      </c>
      <c r="G24" s="40">
        <v>0</v>
      </c>
      <c r="H24" s="42">
        <v>0</v>
      </c>
      <c r="I24" s="40">
        <v>0</v>
      </c>
      <c r="J24" s="40">
        <v>0</v>
      </c>
      <c r="K24" s="40">
        <v>0</v>
      </c>
    </row>
    <row r="25" spans="1:11" s="14" customFormat="1" ht="5.0999999999999996" customHeight="1" x14ac:dyDescent="0.25">
      <c r="A25" s="25"/>
      <c r="B25" s="76" t="s">
        <v>51</v>
      </c>
      <c r="C25" s="43"/>
      <c r="D25" s="43"/>
      <c r="E25" s="43"/>
      <c r="F25" s="44"/>
      <c r="G25" s="43"/>
      <c r="H25" s="45"/>
      <c r="I25" s="43"/>
      <c r="J25" s="43"/>
      <c r="K25" s="43"/>
    </row>
    <row r="26" spans="1:11" s="14" customFormat="1" ht="12.75" customHeight="1" x14ac:dyDescent="0.25">
      <c r="A26" s="58"/>
      <c r="B26" s="59" t="s">
        <v>37</v>
      </c>
      <c r="C26" s="60">
        <f>+C4+C8+C16+C24</f>
        <v>160534</v>
      </c>
      <c r="D26" s="60">
        <f t="shared" ref="D26:K26" si="3">+D4+D8+D16+D24</f>
        <v>194916</v>
      </c>
      <c r="E26" s="60">
        <f t="shared" si="3"/>
        <v>258191</v>
      </c>
      <c r="F26" s="61">
        <f t="shared" si="3"/>
        <v>243928</v>
      </c>
      <c r="G26" s="60">
        <f t="shared" si="3"/>
        <v>256539</v>
      </c>
      <c r="H26" s="62">
        <f t="shared" si="3"/>
        <v>267023</v>
      </c>
      <c r="I26" s="60">
        <f t="shared" si="3"/>
        <v>258083</v>
      </c>
      <c r="J26" s="60">
        <f t="shared" si="3"/>
        <v>273344</v>
      </c>
      <c r="K26" s="60">
        <f t="shared" si="3"/>
        <v>290416.23200000002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C.2</vt:lpstr>
      <vt:lpstr>L.3</vt:lpstr>
      <vt:lpstr>L.4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2014-05-29T12:55:54Z</dcterms:created>
  <dcterms:modified xsi:type="dcterms:W3CDTF">2014-05-30T08:46:46Z</dcterms:modified>
</cp:coreProperties>
</file>